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1913\Desktop\R3.1.20公営企業に係る経営比較分析表（令和元年度決算）の分析等について\【経営比較分析表】2019_012319_47_140\"/>
    </mc:Choice>
  </mc:AlternateContent>
  <xr:revisionPtr revIDLastSave="0" documentId="13_ncr:1_{518BDACA-DF99-44EA-9721-1260D7004DCA}" xr6:coauthVersionLast="36" xr6:coauthVersionMax="36" xr10:uidLastSave="{00000000-0000-0000-0000-000000000000}"/>
  <workbookProtection workbookAlgorithmName="SHA-512" workbookHashValue="6pF/bw4JzOhxFqH40VssKt+ROYwsQfwfngSRzqYUHkWJhB8Hgi/egCEFhGwlv/GdJd4VFd8npfzsFXgqdiqTzA==" workbookSaltValue="Vu8nVgWhSXA0kSNIGccVP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JC32" i="4" s="1"/>
  <c r="DO7" i="5"/>
  <c r="DN7" i="5"/>
  <c r="DM7" i="5"/>
  <c r="DL7" i="5"/>
  <c r="DK7" i="5"/>
  <c r="DI7" i="5"/>
  <c r="DH7" i="5"/>
  <c r="DG7" i="5"/>
  <c r="LE78" i="4" s="1"/>
  <c r="DF7" i="5"/>
  <c r="DE7" i="5"/>
  <c r="DD7" i="5"/>
  <c r="MI77" i="4" s="1"/>
  <c r="DC7" i="5"/>
  <c r="DB7" i="5"/>
  <c r="DA7" i="5"/>
  <c r="CZ7" i="5"/>
  <c r="KA77" i="4" s="1"/>
  <c r="CN7" i="5"/>
  <c r="CV76" i="4" s="1"/>
  <c r="CM7" i="5"/>
  <c r="BZ7" i="5"/>
  <c r="BY7" i="5"/>
  <c r="LH53" i="4" s="1"/>
  <c r="BX7" i="5"/>
  <c r="BW7" i="5"/>
  <c r="BV7" i="5"/>
  <c r="BU7" i="5"/>
  <c r="MA52" i="4" s="1"/>
  <c r="BT7" i="5"/>
  <c r="LH52" i="4" s="1"/>
  <c r="BS7" i="5"/>
  <c r="BR7" i="5"/>
  <c r="BQ7" i="5"/>
  <c r="JC52" i="4" s="1"/>
  <c r="BO7" i="5"/>
  <c r="BN7" i="5"/>
  <c r="BM7" i="5"/>
  <c r="BL7" i="5"/>
  <c r="FE53" i="4" s="1"/>
  <c r="BK7" i="5"/>
  <c r="EL53" i="4" s="1"/>
  <c r="BJ7" i="5"/>
  <c r="BI7" i="5"/>
  <c r="BH7" i="5"/>
  <c r="BG7" i="5"/>
  <c r="BF7" i="5"/>
  <c r="BD7" i="5"/>
  <c r="BC7" i="5"/>
  <c r="BZ53" i="4" s="1"/>
  <c r="BB7" i="5"/>
  <c r="BG53" i="4" s="1"/>
  <c r="BA7" i="5"/>
  <c r="AZ7" i="5"/>
  <c r="AY7" i="5"/>
  <c r="CS52" i="4" s="1"/>
  <c r="AX7" i="5"/>
  <c r="AW7" i="5"/>
  <c r="AV7" i="5"/>
  <c r="AU7" i="5"/>
  <c r="U52" i="4" s="1"/>
  <c r="AS7" i="5"/>
  <c r="AR7" i="5"/>
  <c r="AQ7" i="5"/>
  <c r="AP7" i="5"/>
  <c r="FE32" i="4" s="1"/>
  <c r="AO7" i="5"/>
  <c r="AN7" i="5"/>
  <c r="AM7" i="5"/>
  <c r="AL7" i="5"/>
  <c r="FX31" i="4" s="1"/>
  <c r="AK7" i="5"/>
  <c r="FE31" i="4" s="1"/>
  <c r="AJ7" i="5"/>
  <c r="AH7" i="5"/>
  <c r="AG7" i="5"/>
  <c r="BZ32" i="4" s="1"/>
  <c r="AF7" i="5"/>
  <c r="AE7" i="5"/>
  <c r="AD7" i="5"/>
  <c r="AC7" i="5"/>
  <c r="AB7" i="5"/>
  <c r="BZ31" i="4" s="1"/>
  <c r="AA7" i="5"/>
  <c r="Z7" i="5"/>
  <c r="Y7" i="5"/>
  <c r="X7" i="5"/>
  <c r="W7" i="5"/>
  <c r="V7" i="5"/>
  <c r="U7" i="5"/>
  <c r="LJ8" i="4" s="1"/>
  <c r="T7" i="5"/>
  <c r="JQ8" i="4" s="1"/>
  <c r="S7" i="5"/>
  <c r="R7" i="5"/>
  <c r="Q7" i="5"/>
  <c r="P7" i="5"/>
  <c r="O7" i="5"/>
  <c r="N7" i="5"/>
  <c r="M7" i="5"/>
  <c r="DU8" i="4" s="1"/>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E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67" i="4"/>
  <c r="MA53" i="4"/>
  <c r="KO53" i="4"/>
  <c r="JV53" i="4"/>
  <c r="JC53" i="4"/>
  <c r="HJ53" i="4"/>
  <c r="GQ53" i="4"/>
  <c r="FX53" i="4"/>
  <c r="CS53" i="4"/>
  <c r="AN53" i="4"/>
  <c r="U53" i="4"/>
  <c r="KO52" i="4"/>
  <c r="JV52" i="4"/>
  <c r="HJ52" i="4"/>
  <c r="GQ52" i="4"/>
  <c r="FX52" i="4"/>
  <c r="FE52" i="4"/>
  <c r="EL52" i="4"/>
  <c r="BZ52" i="4"/>
  <c r="BG52" i="4"/>
  <c r="AN52" i="4"/>
  <c r="MA32" i="4"/>
  <c r="LH32" i="4"/>
  <c r="KO32" i="4"/>
  <c r="HJ32" i="4"/>
  <c r="GQ32" i="4"/>
  <c r="FX32" i="4"/>
  <c r="EL32" i="4"/>
  <c r="CS32" i="4"/>
  <c r="BG32" i="4"/>
  <c r="AN32" i="4"/>
  <c r="U32" i="4"/>
  <c r="MA31" i="4"/>
  <c r="LH31" i="4"/>
  <c r="KO31" i="4"/>
  <c r="JV31" i="4"/>
  <c r="JC31" i="4"/>
  <c r="HJ31" i="4"/>
  <c r="GQ31" i="4"/>
  <c r="EL31" i="4"/>
  <c r="CS31" i="4"/>
  <c r="BG31" i="4"/>
  <c r="AN31" i="4"/>
  <c r="U31" i="4"/>
  <c r="LJ10" i="4"/>
  <c r="JQ10" i="4"/>
  <c r="HX10" i="4"/>
  <c r="DU10" i="4"/>
  <c r="CF10" i="4"/>
  <c r="B10" i="4"/>
  <c r="HX8" i="4"/>
  <c r="FJ8" i="4"/>
  <c r="AQ8" i="4"/>
  <c r="B8" i="4"/>
  <c r="B11" i="5" l="1"/>
  <c r="GL76" i="4" s="1"/>
  <c r="F11" i="5"/>
  <c r="HJ30" i="4" s="1"/>
  <c r="BK76" i="4"/>
  <c r="LH51" i="4"/>
  <c r="LT76" i="4"/>
  <c r="GQ51" i="4"/>
  <c r="LH30" i="4"/>
  <c r="IE76" i="4"/>
  <c r="BZ51" i="4"/>
  <c r="GQ30" i="4"/>
  <c r="BZ30" i="4"/>
  <c r="C11" i="5"/>
  <c r="U51" i="4"/>
  <c r="D11" i="5"/>
  <c r="MA30" i="4" l="1"/>
  <c r="EL30" i="4"/>
  <c r="CS51" i="4"/>
  <c r="EL51" i="4"/>
  <c r="JC30" i="4"/>
  <c r="IT76" i="4"/>
  <c r="CS30" i="4"/>
  <c r="U30" i="4"/>
  <c r="MI76" i="4"/>
  <c r="BZ76" i="4"/>
  <c r="MA51" i="4"/>
  <c r="HJ51" i="4"/>
  <c r="KA76" i="4"/>
  <c r="R76" i="4"/>
  <c r="JC51" i="4"/>
  <c r="BG30" i="4"/>
  <c r="AV76" i="4"/>
  <c r="KO51" i="4"/>
  <c r="KO30" i="4"/>
  <c r="BG51" i="4"/>
  <c r="FX30" i="4"/>
  <c r="LE76" i="4"/>
  <c r="FX51" i="4"/>
  <c r="HP76" i="4"/>
  <c r="HA76" i="4"/>
  <c r="AN51" i="4"/>
  <c r="FE30" i="4"/>
  <c r="JV30" i="4"/>
  <c r="AN30" i="4"/>
  <c r="KP76" i="4"/>
  <c r="FE51" i="4"/>
  <c r="AG76" i="4"/>
  <c r="JV51" i="4"/>
</calcChain>
</file>

<file path=xl/sharedStrings.xml><?xml version="1.0" encoding="utf-8"?>
<sst xmlns="http://schemas.openxmlformats.org/spreadsheetml/2006/main" count="278" uniqueCount="127">
  <si>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</si>
  <si>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</si>
  <si>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</si>
  <si>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</si>
  <si>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</si>
  <si>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</si>
  <si>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</si>
  <si>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</si>
  <si>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</si>
  <si>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</si>
  <si>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</si>
  <si>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</si>
  <si>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</si>
  <si>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</si>
  <si>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</si>
  <si>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</si>
  <si>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</si>
  <si>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</si>
  <si>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</si>
  <si>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</si>
  <si>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</si>
  <si>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</si>
  <si>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</si>
  <si>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</si>
  <si>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</si>
  <si>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</si>
  <si>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</si>
  <si>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</si>
  <si>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</si>
  <si>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</si>
  <si>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</si>
  <si>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</si>
  <si>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</si>
  <si>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</si>
  <si>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</si>
  <si>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</si>
  <si>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</si>
  <si>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</si>
  <si>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</si>
  <si>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</si>
  <si>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</si>
  <si>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</si>
  <si>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</si>
  <si>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</si>
  <si>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</si>
  <si>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</si>
  <si>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</si>
  <si>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</si>
  <si>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</si>
  <si>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</si>
  <si>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</si>
  <si>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</si>
  <si>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</si>
  <si>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</si>
  <si>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</si>
  <si>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</si>
  <si>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</si>
  <si>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</si>
  <si>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</si>
  <si>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</si>
  <si>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</si>
  <si>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</si>
  <si>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</si>
  <si>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</si>
  <si>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</si>
  <si>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</si>
  <si>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</si>
  <si>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</si>
  <si>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</si>
  <si>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</si>
  <si>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</si>
  <si>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</si>
  <si>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</si>
  <si>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</si>
  <si>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</si>
  <si>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</si>
  <si>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</si>
  <si>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</si>
  <si>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</si>
  <si>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</si>
  <si>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</si>
  <si>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</si>
  <si>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</si>
  <si>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</si>
  <si>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</si>
  <si>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</si>
  <si>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</si>
  <si>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</si>
  <si>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</si>
  <si>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</si>
  <si>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</si>
  <si>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</si>
  <si>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</si>
  <si>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</si>
  <si>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</si>
  <si>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</si>
  <si>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</si>
  <si>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</si>
  <si>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</si>
  <si>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</si>
  <si>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</si>
  <si>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</si>
  <si>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</si>
  <si>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</si>
  <si>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</si>
  <si>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恵庭市</t>
  </si>
  <si>
    <t>恵庭駅東口駐車場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</si>
  <si>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</si>
  <si>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</si>
  <si>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</si>
  <si>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</si>
  <si>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</si>
  <si>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</si>
  <si>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</si>
  <si>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</si>
  <si>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</si>
  <si>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</si>
  <si>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</si>
  <si>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</si>
  <si>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</si>
  <si>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</si>
  <si>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</si>
  <si>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</si>
  <si>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恵庭市の駐車場事業は市内6カ所にて管理・運営を行っており、平成19年～22年にかけて行った駐車場全体の整備に要した起債の償還に対しては、経常収入や基金からの繰入のほか、平成25年～29年までは一時的に一般会計からの繰入を行い対応してきたところですが、他会計補助金比率はゼロとなっています。
本年度より市内駐車場でかかる経費の考え方を整理したことも要因の一つですが、昨年度から比較すると、各指標の数値は若干上昇しており、収容台数の関係上今後の大幅な収入増は見込めませんが、収益の維持・向上の取り組みは引き続き必要です。</t>
    <rPh sb="29" eb="31">
      <t>ヘイセイ</t>
    </rPh>
    <rPh sb="33" eb="34">
      <t>ネン</t>
    </rPh>
    <rPh sb="37" eb="38">
      <t>ネン</t>
    </rPh>
    <rPh sb="42" eb="43">
      <t>オコナ</t>
    </rPh>
    <rPh sb="45" eb="48">
      <t>チュウシャジョウ</t>
    </rPh>
    <rPh sb="48" eb="50">
      <t>ゼンタイ</t>
    </rPh>
    <rPh sb="51" eb="53">
      <t>セイビ</t>
    </rPh>
    <rPh sb="54" eb="55">
      <t>ヨウ</t>
    </rPh>
    <rPh sb="57" eb="59">
      <t>キサイ</t>
    </rPh>
    <rPh sb="60" eb="62">
      <t>ショウカン</t>
    </rPh>
    <rPh sb="63" eb="64">
      <t>タイ</t>
    </rPh>
    <rPh sb="68" eb="70">
      <t>ケイジョウ</t>
    </rPh>
    <rPh sb="70" eb="72">
      <t>シュウニュウ</t>
    </rPh>
    <rPh sb="73" eb="75">
      <t>キキン</t>
    </rPh>
    <rPh sb="78" eb="80">
      <t>クリイレ</t>
    </rPh>
    <rPh sb="84" eb="86">
      <t>ヘイセイ</t>
    </rPh>
    <rPh sb="88" eb="89">
      <t>ネン</t>
    </rPh>
    <rPh sb="92" eb="93">
      <t>ネン</t>
    </rPh>
    <rPh sb="96" eb="99">
      <t>イチジテキ</t>
    </rPh>
    <rPh sb="100" eb="102">
      <t>イッパン</t>
    </rPh>
    <rPh sb="102" eb="104">
      <t>カイケイ</t>
    </rPh>
    <rPh sb="107" eb="109">
      <t>クリイレ</t>
    </rPh>
    <rPh sb="110" eb="111">
      <t>オコナ</t>
    </rPh>
    <rPh sb="112" eb="114">
      <t>タイオウ</t>
    </rPh>
    <rPh sb="125" eb="126">
      <t>タ</t>
    </rPh>
    <rPh sb="126" eb="128">
      <t>カイケイ</t>
    </rPh>
    <rPh sb="128" eb="131">
      <t>ホジョキン</t>
    </rPh>
    <rPh sb="131" eb="133">
      <t>ヒリツ</t>
    </rPh>
    <rPh sb="145" eb="148">
      <t>ホンネンド</t>
    </rPh>
    <rPh sb="173" eb="175">
      <t>ヨウイン</t>
    </rPh>
    <rPh sb="176" eb="177">
      <t>ヒト</t>
    </rPh>
    <rPh sb="182" eb="184">
      <t>サクネン</t>
    </rPh>
    <rPh sb="184" eb="185">
      <t>ド</t>
    </rPh>
    <rPh sb="187" eb="189">
      <t>ヒカク</t>
    </rPh>
    <rPh sb="193" eb="196">
      <t>カクシヒョウ</t>
    </rPh>
    <rPh sb="197" eb="199">
      <t>スウチ</t>
    </rPh>
    <rPh sb="200" eb="202">
      <t>ジャッカン</t>
    </rPh>
    <rPh sb="202" eb="204">
      <t>ジョウショウ</t>
    </rPh>
    <rPh sb="209" eb="211">
      <t>シュウヨウ</t>
    </rPh>
    <rPh sb="211" eb="213">
      <t>ダイスウ</t>
    </rPh>
    <rPh sb="214" eb="217">
      <t>カンケイジョウ</t>
    </rPh>
    <rPh sb="217" eb="219">
      <t>コンゴ</t>
    </rPh>
    <rPh sb="220" eb="222">
      <t>オオハバ</t>
    </rPh>
    <rPh sb="223" eb="225">
      <t>シュウニュウ</t>
    </rPh>
    <rPh sb="225" eb="226">
      <t>ゾウ</t>
    </rPh>
    <rPh sb="227" eb="229">
      <t>ミコ</t>
    </rPh>
    <rPh sb="236" eb="238">
      <t>シュウエキ</t>
    </rPh>
    <rPh sb="239" eb="241">
      <t>イジ</t>
    </rPh>
    <rPh sb="242" eb="244">
      <t>コウジョウ</t>
    </rPh>
    <rPh sb="245" eb="246">
      <t>ト</t>
    </rPh>
    <rPh sb="247" eb="248">
      <t>ク</t>
    </rPh>
    <rPh sb="250" eb="251">
      <t>ヒ</t>
    </rPh>
    <rPh sb="252" eb="253">
      <t>ツヅ</t>
    </rPh>
    <rPh sb="254" eb="256">
      <t>ヒツヨウ</t>
    </rPh>
    <phoneticPr fontId="5"/>
  </si>
  <si>
    <t>当駐車場は平成19年度に整備した青空駐車場であり、固定資産は土地及び一部の機器類のみでありますが、機器は導入後10年以上経過しており、残存価値はほとんどなく故障対応も増加してきている状況であるため、今後の大規模更新を視野に入れていく必要があります。
土地についてはJR駅隣接という立地条件上、地価は非常に高いものとなっています。
当初整備分の償還は既に終了し、その後大規模更新を行っていないため、企業債残高対料金収入比率はゼロとなっています。</t>
    <rPh sb="5" eb="7">
      <t>ヘイセイ</t>
    </rPh>
    <rPh sb="9" eb="11">
      <t>ネンド</t>
    </rPh>
    <rPh sb="12" eb="14">
      <t>セイビ</t>
    </rPh>
    <rPh sb="99" eb="101">
      <t>コンゴ</t>
    </rPh>
    <rPh sb="102" eb="105">
      <t>ダイキボ</t>
    </rPh>
    <rPh sb="105" eb="107">
      <t>コウシン</t>
    </rPh>
    <rPh sb="108" eb="110">
      <t>シヤ</t>
    </rPh>
    <rPh sb="111" eb="112">
      <t>イ</t>
    </rPh>
    <rPh sb="116" eb="118">
      <t>ヒツヨウ</t>
    </rPh>
    <rPh sb="146" eb="148">
      <t>チカ</t>
    </rPh>
    <rPh sb="165" eb="167">
      <t>トウショ</t>
    </rPh>
    <rPh sb="169" eb="170">
      <t>ブン</t>
    </rPh>
    <rPh sb="171" eb="173">
      <t>ショウカン</t>
    </rPh>
    <rPh sb="174" eb="175">
      <t>スデ</t>
    </rPh>
    <rPh sb="176" eb="178">
      <t>シュウリョウ</t>
    </rPh>
    <rPh sb="182" eb="183">
      <t>ゴ</t>
    </rPh>
    <phoneticPr fontId="5"/>
  </si>
  <si>
    <t>当駐車場は快速電車が停車するJR駅および医療機関に隣接しており、需要は非常に高いものの、利用の中心は通勤者をはじめとした日中に長時間の駐車を行うJR駅利用者であるため、回転率及び稼働率の数値は高くなっていない傾向にありますが、日中の入庫数は多いため、需要過多につき定期券の新規発行を一時停止しておりました。
月毎の利用を見ると、3月度から新型コロナウイルスの影響を受け利用者が激減したため、今後の利用状況には注視が必要です。</t>
    <rPh sb="113" eb="115">
      <t>ニッチュウ</t>
    </rPh>
    <rPh sb="118" eb="119">
      <t>スウ</t>
    </rPh>
    <rPh sb="120" eb="121">
      <t>オオ</t>
    </rPh>
    <rPh sb="141" eb="143">
      <t>イチジ</t>
    </rPh>
    <phoneticPr fontId="5"/>
  </si>
  <si>
    <t xml:space="preserve">当市が有する市内6カ所の駐車場については、全てがJR駅周辺に位置しているため、利便性が高く周知も広まってきたこともあり、ある程度安定した利用があります。
当駐車場は6駐車場の中でも最も高い収益状況を保っておりますが、次年度以降は新型コロナウイルスの影響により大きな減収が見込まれていることから、利用人数や収支の状況の推移に注視しながら、今後の老朽化の進んでいる設備の更新等を見据えた収益状況の維持・改善に引き続き努めていく必要があります。
</t>
    <rPh sb="147" eb="149">
      <t>リヨウ</t>
    </rPh>
    <rPh sb="149" eb="151">
      <t>ニンズウ</t>
    </rPh>
    <rPh sb="152" eb="154">
      <t>シュウシ</t>
    </rPh>
    <rPh sb="155" eb="157">
      <t>ジョウキョウ</t>
    </rPh>
    <rPh sb="158" eb="160">
      <t>スイイ</t>
    </rPh>
    <rPh sb="161" eb="163">
      <t>チュウシ</t>
    </rPh>
    <rPh sb="187" eb="189">
      <t>ミス</t>
    </rPh>
    <rPh sb="202" eb="203">
      <t>ヒ</t>
    </rPh>
    <rPh sb="204" eb="205">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</si>
</sst>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162.5</c:v>
                </c:pt>
                <c:pt idx="1">
                  <c:v>155.80000000000001</c:v>
                </c:pt>
                <c:pt idx="2">
                  <c:v>292.8</c:v>
                </c:pt>
                <c:pt idx="3">
                  <c:v>265.39999999999998</c:v>
                </c:pt>
                <c:pt idx="4">
                  <c:v>278.8</c:v>
                </c:pt>
              </c:numCache>
            </c:numRef>
          </c:val>
          <c:extLst>
            <c:ext xmlns:c16="http://schemas.microsoft.com/office/drawing/2014/chart" uri="{C3380CC4-5D6E-409C-BE32-E72D297353CC}">
              <c16:uniqueId val="{00000000-6C8D-4858-9537-2B5FF1AFE2A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6C8D-4858-9537-2B5FF1AFE2A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63</c:v>
                </c:pt>
                <c:pt idx="1">
                  <c:v>30.2</c:v>
                </c:pt>
                <c:pt idx="2">
                  <c:v>0</c:v>
                </c:pt>
                <c:pt idx="3">
                  <c:v>0</c:v>
                </c:pt>
                <c:pt idx="4">
                  <c:v>0</c:v>
                </c:pt>
              </c:numCache>
            </c:numRef>
          </c:val>
          <c:extLst>
            <c:ext xmlns:c16="http://schemas.microsoft.com/office/drawing/2014/chart" uri="{C3380CC4-5D6E-409C-BE32-E72D297353CC}">
              <c16:uniqueId val="{00000000-90A1-4222-B9B5-6B88588CA3A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90A1-4222-B9B5-6B88588CA3A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877C-4EB7-86D6-D58A3C8E0F9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77C-4EB7-86D6-D58A3C8E0F9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413-466E-A223-24E6174C9E7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413-466E-A223-24E6174C9E7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F28-4978-8814-2DB7D16010B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4F28-4978-8814-2DB7D16010B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4CD-49B1-88F2-94D87EB512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B4CD-49B1-88F2-94D87EB512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89.2</c:v>
                </c:pt>
                <c:pt idx="1">
                  <c:v>86.7</c:v>
                </c:pt>
                <c:pt idx="2">
                  <c:v>93.3</c:v>
                </c:pt>
                <c:pt idx="3">
                  <c:v>93.3</c:v>
                </c:pt>
                <c:pt idx="4">
                  <c:v>91.4</c:v>
                </c:pt>
              </c:numCache>
            </c:numRef>
          </c:val>
          <c:extLst>
            <c:ext xmlns:c16="http://schemas.microsoft.com/office/drawing/2014/chart" uri="{C3380CC4-5D6E-409C-BE32-E72D297353CC}">
              <c16:uniqueId val="{00000000-2D2F-4EC9-94F6-387702AC2F6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2D2F-4EC9-94F6-387702AC2F6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70.599999999999994</c:v>
                </c:pt>
                <c:pt idx="1">
                  <c:v>66.2</c:v>
                </c:pt>
                <c:pt idx="2">
                  <c:v>66.099999999999994</c:v>
                </c:pt>
                <c:pt idx="3">
                  <c:v>63.1</c:v>
                </c:pt>
                <c:pt idx="4">
                  <c:v>64.099999999999994</c:v>
                </c:pt>
              </c:numCache>
            </c:numRef>
          </c:val>
          <c:extLst>
            <c:ext xmlns:c16="http://schemas.microsoft.com/office/drawing/2014/chart" uri="{C3380CC4-5D6E-409C-BE32-E72D297353CC}">
              <c16:uniqueId val="{00000000-4DA2-4551-B14C-928725545B2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4DA2-4551-B14C-928725545B2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8679</c:v>
                </c:pt>
                <c:pt idx="1">
                  <c:v>9244</c:v>
                </c:pt>
                <c:pt idx="2">
                  <c:v>9569</c:v>
                </c:pt>
                <c:pt idx="3">
                  <c:v>8791</c:v>
                </c:pt>
                <c:pt idx="4">
                  <c:v>9516</c:v>
                </c:pt>
              </c:numCache>
            </c:numRef>
          </c:val>
          <c:extLst>
            <c:ext xmlns:c16="http://schemas.microsoft.com/office/drawing/2014/chart" uri="{C3380CC4-5D6E-409C-BE32-E72D297353CC}">
              <c16:uniqueId val="{00000000-47EF-47B3-A2AB-DE1D72C11EC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47EF-47B3-A2AB-DE1D72C11EC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北海道恵庭市　恵庭駅東口駐車場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1328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162.5</v>
      </c>
      <c r="V31" s="118"/>
      <c r="W31" s="118"/>
      <c r="X31" s="118"/>
      <c r="Y31" s="118"/>
      <c r="Z31" s="118"/>
      <c r="AA31" s="118"/>
      <c r="AB31" s="118"/>
      <c r="AC31" s="118"/>
      <c r="AD31" s="118"/>
      <c r="AE31" s="118"/>
      <c r="AF31" s="118"/>
      <c r="AG31" s="118"/>
      <c r="AH31" s="118"/>
      <c r="AI31" s="118"/>
      <c r="AJ31" s="118"/>
      <c r="AK31" s="118"/>
      <c r="AL31" s="118"/>
      <c r="AM31" s="118"/>
      <c r="AN31" s="118">
        <f>データ!Z7</f>
        <v>155.80000000000001</v>
      </c>
      <c r="AO31" s="118"/>
      <c r="AP31" s="118"/>
      <c r="AQ31" s="118"/>
      <c r="AR31" s="118"/>
      <c r="AS31" s="118"/>
      <c r="AT31" s="118"/>
      <c r="AU31" s="118"/>
      <c r="AV31" s="118"/>
      <c r="AW31" s="118"/>
      <c r="AX31" s="118"/>
      <c r="AY31" s="118"/>
      <c r="AZ31" s="118"/>
      <c r="BA31" s="118"/>
      <c r="BB31" s="118"/>
      <c r="BC31" s="118"/>
      <c r="BD31" s="118"/>
      <c r="BE31" s="118"/>
      <c r="BF31" s="118"/>
      <c r="BG31" s="118">
        <f>データ!AA7</f>
        <v>292.8</v>
      </c>
      <c r="BH31" s="118"/>
      <c r="BI31" s="118"/>
      <c r="BJ31" s="118"/>
      <c r="BK31" s="118"/>
      <c r="BL31" s="118"/>
      <c r="BM31" s="118"/>
      <c r="BN31" s="118"/>
      <c r="BO31" s="118"/>
      <c r="BP31" s="118"/>
      <c r="BQ31" s="118"/>
      <c r="BR31" s="118"/>
      <c r="BS31" s="118"/>
      <c r="BT31" s="118"/>
      <c r="BU31" s="118"/>
      <c r="BV31" s="118"/>
      <c r="BW31" s="118"/>
      <c r="BX31" s="118"/>
      <c r="BY31" s="118"/>
      <c r="BZ31" s="118">
        <f>データ!AB7</f>
        <v>265.39999999999998</v>
      </c>
      <c r="CA31" s="118"/>
      <c r="CB31" s="118"/>
      <c r="CC31" s="118"/>
      <c r="CD31" s="118"/>
      <c r="CE31" s="118"/>
      <c r="CF31" s="118"/>
      <c r="CG31" s="118"/>
      <c r="CH31" s="118"/>
      <c r="CI31" s="118"/>
      <c r="CJ31" s="118"/>
      <c r="CK31" s="118"/>
      <c r="CL31" s="118"/>
      <c r="CM31" s="118"/>
      <c r="CN31" s="118"/>
      <c r="CO31" s="118"/>
      <c r="CP31" s="118"/>
      <c r="CQ31" s="118"/>
      <c r="CR31" s="118"/>
      <c r="CS31" s="118">
        <f>データ!AC7</f>
        <v>278.8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89.2</v>
      </c>
      <c r="JD31" s="120"/>
      <c r="JE31" s="120"/>
      <c r="JF31" s="120"/>
      <c r="JG31" s="120"/>
      <c r="JH31" s="120"/>
      <c r="JI31" s="120"/>
      <c r="JJ31" s="120"/>
      <c r="JK31" s="120"/>
      <c r="JL31" s="120"/>
      <c r="JM31" s="120"/>
      <c r="JN31" s="120"/>
      <c r="JO31" s="120"/>
      <c r="JP31" s="120"/>
      <c r="JQ31" s="120"/>
      <c r="JR31" s="120"/>
      <c r="JS31" s="120"/>
      <c r="JT31" s="120"/>
      <c r="JU31" s="121"/>
      <c r="JV31" s="119">
        <f>データ!DL7</f>
        <v>86.7</v>
      </c>
      <c r="JW31" s="120"/>
      <c r="JX31" s="120"/>
      <c r="JY31" s="120"/>
      <c r="JZ31" s="120"/>
      <c r="KA31" s="120"/>
      <c r="KB31" s="120"/>
      <c r="KC31" s="120"/>
      <c r="KD31" s="120"/>
      <c r="KE31" s="120"/>
      <c r="KF31" s="120"/>
      <c r="KG31" s="120"/>
      <c r="KH31" s="120"/>
      <c r="KI31" s="120"/>
      <c r="KJ31" s="120"/>
      <c r="KK31" s="120"/>
      <c r="KL31" s="120"/>
      <c r="KM31" s="120"/>
      <c r="KN31" s="121"/>
      <c r="KO31" s="119">
        <f>データ!DM7</f>
        <v>93.3</v>
      </c>
      <c r="KP31" s="120"/>
      <c r="KQ31" s="120"/>
      <c r="KR31" s="120"/>
      <c r="KS31" s="120"/>
      <c r="KT31" s="120"/>
      <c r="KU31" s="120"/>
      <c r="KV31" s="120"/>
      <c r="KW31" s="120"/>
      <c r="KX31" s="120"/>
      <c r="KY31" s="120"/>
      <c r="KZ31" s="120"/>
      <c r="LA31" s="120"/>
      <c r="LB31" s="120"/>
      <c r="LC31" s="120"/>
      <c r="LD31" s="120"/>
      <c r="LE31" s="120"/>
      <c r="LF31" s="120"/>
      <c r="LG31" s="121"/>
      <c r="LH31" s="119">
        <f>データ!DN7</f>
        <v>93.3</v>
      </c>
      <c r="LI31" s="120"/>
      <c r="LJ31" s="120"/>
      <c r="LK31" s="120"/>
      <c r="LL31" s="120"/>
      <c r="LM31" s="120"/>
      <c r="LN31" s="120"/>
      <c r="LO31" s="120"/>
      <c r="LP31" s="120"/>
      <c r="LQ31" s="120"/>
      <c r="LR31" s="120"/>
      <c r="LS31" s="120"/>
      <c r="LT31" s="120"/>
      <c r="LU31" s="120"/>
      <c r="LV31" s="120"/>
      <c r="LW31" s="120"/>
      <c r="LX31" s="120"/>
      <c r="LY31" s="120"/>
      <c r="LZ31" s="121"/>
      <c r="MA31" s="119">
        <f>データ!DO7</f>
        <v>91.4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70.599999999999994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66.2</v>
      </c>
      <c r="FF52" s="118"/>
      <c r="FG52" s="118"/>
      <c r="FH52" s="118"/>
      <c r="FI52" s="118"/>
      <c r="FJ52" s="118"/>
      <c r="FK52" s="118"/>
      <c r="FL52" s="118"/>
      <c r="FM52" s="118"/>
      <c r="FN52" s="118"/>
      <c r="FO52" s="118"/>
      <c r="FP52" s="118"/>
      <c r="FQ52" s="118"/>
      <c r="FR52" s="118"/>
      <c r="FS52" s="118"/>
      <c r="FT52" s="118"/>
      <c r="FU52" s="118"/>
      <c r="FV52" s="118"/>
      <c r="FW52" s="118"/>
      <c r="FX52" s="118">
        <f>データ!BH7</f>
        <v>66.099999999999994</v>
      </c>
      <c r="FY52" s="118"/>
      <c r="FZ52" s="118"/>
      <c r="GA52" s="118"/>
      <c r="GB52" s="118"/>
      <c r="GC52" s="118"/>
      <c r="GD52" s="118"/>
      <c r="GE52" s="118"/>
      <c r="GF52" s="118"/>
      <c r="GG52" s="118"/>
      <c r="GH52" s="118"/>
      <c r="GI52" s="118"/>
      <c r="GJ52" s="118"/>
      <c r="GK52" s="118"/>
      <c r="GL52" s="118"/>
      <c r="GM52" s="118"/>
      <c r="GN52" s="118"/>
      <c r="GO52" s="118"/>
      <c r="GP52" s="118"/>
      <c r="GQ52" s="118">
        <f>データ!BI7</f>
        <v>63.1</v>
      </c>
      <c r="GR52" s="118"/>
      <c r="GS52" s="118"/>
      <c r="GT52" s="118"/>
      <c r="GU52" s="118"/>
      <c r="GV52" s="118"/>
      <c r="GW52" s="118"/>
      <c r="GX52" s="118"/>
      <c r="GY52" s="118"/>
      <c r="GZ52" s="118"/>
      <c r="HA52" s="118"/>
      <c r="HB52" s="118"/>
      <c r="HC52" s="118"/>
      <c r="HD52" s="118"/>
      <c r="HE52" s="118"/>
      <c r="HF52" s="118"/>
      <c r="HG52" s="118"/>
      <c r="HH52" s="118"/>
      <c r="HI52" s="118"/>
      <c r="HJ52" s="118">
        <f>データ!BJ7</f>
        <v>64.099999999999994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8679</v>
      </c>
      <c r="JD52" s="125"/>
      <c r="JE52" s="125"/>
      <c r="JF52" s="125"/>
      <c r="JG52" s="125"/>
      <c r="JH52" s="125"/>
      <c r="JI52" s="125"/>
      <c r="JJ52" s="125"/>
      <c r="JK52" s="125"/>
      <c r="JL52" s="125"/>
      <c r="JM52" s="125"/>
      <c r="JN52" s="125"/>
      <c r="JO52" s="125"/>
      <c r="JP52" s="125"/>
      <c r="JQ52" s="125"/>
      <c r="JR52" s="125"/>
      <c r="JS52" s="125"/>
      <c r="JT52" s="125"/>
      <c r="JU52" s="125"/>
      <c r="JV52" s="125">
        <f>データ!BR7</f>
        <v>9244</v>
      </c>
      <c r="JW52" s="125"/>
      <c r="JX52" s="125"/>
      <c r="JY52" s="125"/>
      <c r="JZ52" s="125"/>
      <c r="KA52" s="125"/>
      <c r="KB52" s="125"/>
      <c r="KC52" s="125"/>
      <c r="KD52" s="125"/>
      <c r="KE52" s="125"/>
      <c r="KF52" s="125"/>
      <c r="KG52" s="125"/>
      <c r="KH52" s="125"/>
      <c r="KI52" s="125"/>
      <c r="KJ52" s="125"/>
      <c r="KK52" s="125"/>
      <c r="KL52" s="125"/>
      <c r="KM52" s="125"/>
      <c r="KN52" s="125"/>
      <c r="KO52" s="125">
        <f>データ!BS7</f>
        <v>9569</v>
      </c>
      <c r="KP52" s="125"/>
      <c r="KQ52" s="125"/>
      <c r="KR52" s="125"/>
      <c r="KS52" s="125"/>
      <c r="KT52" s="125"/>
      <c r="KU52" s="125"/>
      <c r="KV52" s="125"/>
      <c r="KW52" s="125"/>
      <c r="KX52" s="125"/>
      <c r="KY52" s="125"/>
      <c r="KZ52" s="125"/>
      <c r="LA52" s="125"/>
      <c r="LB52" s="125"/>
      <c r="LC52" s="125"/>
      <c r="LD52" s="125"/>
      <c r="LE52" s="125"/>
      <c r="LF52" s="125"/>
      <c r="LG52" s="125"/>
      <c r="LH52" s="125">
        <f>データ!BT7</f>
        <v>8791</v>
      </c>
      <c r="LI52" s="125"/>
      <c r="LJ52" s="125"/>
      <c r="LK52" s="125"/>
      <c r="LL52" s="125"/>
      <c r="LM52" s="125"/>
      <c r="LN52" s="125"/>
      <c r="LO52" s="125"/>
      <c r="LP52" s="125"/>
      <c r="LQ52" s="125"/>
      <c r="LR52" s="125"/>
      <c r="LS52" s="125"/>
      <c r="LT52" s="125"/>
      <c r="LU52" s="125"/>
      <c r="LV52" s="125"/>
      <c r="LW52" s="125"/>
      <c r="LX52" s="125"/>
      <c r="LY52" s="125"/>
      <c r="LZ52" s="125"/>
      <c r="MA52" s="125">
        <f>データ!BU7</f>
        <v>9516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79602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29021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63</v>
      </c>
      <c r="KB77" s="120"/>
      <c r="KC77" s="120"/>
      <c r="KD77" s="120"/>
      <c r="KE77" s="120"/>
      <c r="KF77" s="120"/>
      <c r="KG77" s="120"/>
      <c r="KH77" s="120"/>
      <c r="KI77" s="120"/>
      <c r="KJ77" s="120"/>
      <c r="KK77" s="120"/>
      <c r="KL77" s="120"/>
      <c r="KM77" s="120"/>
      <c r="KN77" s="120"/>
      <c r="KO77" s="121"/>
      <c r="KP77" s="119">
        <f>データ!DA7</f>
        <v>30.2</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He4l3ILYUO2APK3Gy6SXQoVhqelp5lyZcHWMxdGYBAapYhbpeHhe0PY65TaYiQdZxZ/Tj1dwvuTubsSkHsB7wA==" saltValue="PZENiId/VNwhMT4CUvaqD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12319</v>
      </c>
      <c r="D6" s="60">
        <f t="shared" si="1"/>
        <v>47</v>
      </c>
      <c r="E6" s="60">
        <f t="shared" si="1"/>
        <v>14</v>
      </c>
      <c r="F6" s="60">
        <f t="shared" si="1"/>
        <v>0</v>
      </c>
      <c r="G6" s="60">
        <f t="shared" si="1"/>
        <v>1</v>
      </c>
      <c r="H6" s="60" t="str">
        <f>SUBSTITUTE(H8,"　","")</f>
        <v>北海道恵庭市</v>
      </c>
      <c r="I6" s="60" t="str">
        <f t="shared" si="1"/>
        <v>恵庭駅東口駐車場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12</v>
      </c>
      <c r="S6" s="62" t="str">
        <f t="shared" si="1"/>
        <v>駅</v>
      </c>
      <c r="T6" s="62" t="str">
        <f t="shared" si="1"/>
        <v>無</v>
      </c>
      <c r="U6" s="63">
        <f t="shared" si="1"/>
        <v>1328</v>
      </c>
      <c r="V6" s="63">
        <f t="shared" si="1"/>
        <v>105</v>
      </c>
      <c r="W6" s="63">
        <f t="shared" si="1"/>
        <v>100</v>
      </c>
      <c r="X6" s="62" t="str">
        <f t="shared" si="1"/>
        <v>導入なし</v>
      </c>
      <c r="Y6" s="64">
        <f>IF(Y8="-",NA(),Y8)</f>
        <v>162.5</v>
      </c>
      <c r="Z6" s="64">
        <f t="shared" ref="Z6:AH6" si="2">IF(Z8="-",NA(),Z8)</f>
        <v>155.80000000000001</v>
      </c>
      <c r="AA6" s="64">
        <f t="shared" si="2"/>
        <v>292.8</v>
      </c>
      <c r="AB6" s="64">
        <f t="shared" si="2"/>
        <v>265.39999999999998</v>
      </c>
      <c r="AC6" s="64">
        <f t="shared" si="2"/>
        <v>278.8</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70.599999999999994</v>
      </c>
      <c r="BG6" s="64">
        <f t="shared" ref="BG6:BO6" si="5">IF(BG8="-",NA(),BG8)</f>
        <v>66.2</v>
      </c>
      <c r="BH6" s="64">
        <f t="shared" si="5"/>
        <v>66.099999999999994</v>
      </c>
      <c r="BI6" s="64">
        <f t="shared" si="5"/>
        <v>63.1</v>
      </c>
      <c r="BJ6" s="64">
        <f t="shared" si="5"/>
        <v>64.099999999999994</v>
      </c>
      <c r="BK6" s="64">
        <f t="shared" si="5"/>
        <v>38.200000000000003</v>
      </c>
      <c r="BL6" s="64">
        <f t="shared" si="5"/>
        <v>34.6</v>
      </c>
      <c r="BM6" s="64">
        <f t="shared" si="5"/>
        <v>37.6</v>
      </c>
      <c r="BN6" s="64">
        <f t="shared" si="5"/>
        <v>30.2</v>
      </c>
      <c r="BO6" s="64">
        <f t="shared" si="5"/>
        <v>33.9</v>
      </c>
      <c r="BP6" s="61" t="str">
        <f>IF(BP8="-","",IF(BP8="-","【-】","【"&amp;SUBSTITUTE(TEXT(BP8,"#,##0.0"),"-","△")&amp;"】"))</f>
        <v>【20.8】</v>
      </c>
      <c r="BQ6" s="65">
        <f>IF(BQ8="-",NA(),BQ8)</f>
        <v>8679</v>
      </c>
      <c r="BR6" s="65">
        <f t="shared" ref="BR6:BZ6" si="6">IF(BR8="-",NA(),BR8)</f>
        <v>9244</v>
      </c>
      <c r="BS6" s="65">
        <f t="shared" si="6"/>
        <v>9569</v>
      </c>
      <c r="BT6" s="65">
        <f t="shared" si="6"/>
        <v>8791</v>
      </c>
      <c r="BU6" s="65">
        <f t="shared" si="6"/>
        <v>9516</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101</v>
      </c>
      <c r="CM6" s="63">
        <f t="shared" ref="CM6:CN6" si="7">CM8</f>
        <v>79602</v>
      </c>
      <c r="CN6" s="63">
        <f t="shared" si="7"/>
        <v>29021</v>
      </c>
      <c r="CO6" s="64"/>
      <c r="CP6" s="64"/>
      <c r="CQ6" s="64"/>
      <c r="CR6" s="64"/>
      <c r="CS6" s="64"/>
      <c r="CT6" s="64"/>
      <c r="CU6" s="64"/>
      <c r="CV6" s="64"/>
      <c r="CW6" s="64"/>
      <c r="CX6" s="64"/>
      <c r="CY6" s="61" t="s">
        <v>102</v>
      </c>
      <c r="CZ6" s="64">
        <f>IF(CZ8="-",NA(),CZ8)</f>
        <v>63</v>
      </c>
      <c r="DA6" s="64">
        <f t="shared" ref="DA6:DI6" si="8">IF(DA8="-",NA(),DA8)</f>
        <v>30.2</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89.2</v>
      </c>
      <c r="DL6" s="64">
        <f t="shared" ref="DL6:DT6" si="9">IF(DL8="-",NA(),DL8)</f>
        <v>86.7</v>
      </c>
      <c r="DM6" s="64">
        <f t="shared" si="9"/>
        <v>93.3</v>
      </c>
      <c r="DN6" s="64">
        <f t="shared" si="9"/>
        <v>93.3</v>
      </c>
      <c r="DO6" s="64">
        <f t="shared" si="9"/>
        <v>91.4</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103</v>
      </c>
      <c r="B7" s="60">
        <f t="shared" ref="B7:X7" si="10">B8</f>
        <v>2019</v>
      </c>
      <c r="C7" s="60">
        <f t="shared" si="10"/>
        <v>12319</v>
      </c>
      <c r="D7" s="60">
        <f t="shared" si="10"/>
        <v>47</v>
      </c>
      <c r="E7" s="60">
        <f t="shared" si="10"/>
        <v>14</v>
      </c>
      <c r="F7" s="60">
        <f t="shared" si="10"/>
        <v>0</v>
      </c>
      <c r="G7" s="60">
        <f t="shared" si="10"/>
        <v>1</v>
      </c>
      <c r="H7" s="60" t="str">
        <f t="shared" si="10"/>
        <v>北海道　恵庭市</v>
      </c>
      <c r="I7" s="60" t="str">
        <f t="shared" si="10"/>
        <v>恵庭駅東口駐車場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12</v>
      </c>
      <c r="S7" s="62" t="str">
        <f t="shared" si="10"/>
        <v>駅</v>
      </c>
      <c r="T7" s="62" t="str">
        <f t="shared" si="10"/>
        <v>無</v>
      </c>
      <c r="U7" s="63">
        <f t="shared" si="10"/>
        <v>1328</v>
      </c>
      <c r="V7" s="63">
        <f t="shared" si="10"/>
        <v>105</v>
      </c>
      <c r="W7" s="63">
        <f t="shared" si="10"/>
        <v>100</v>
      </c>
      <c r="X7" s="62" t="str">
        <f t="shared" si="10"/>
        <v>導入なし</v>
      </c>
      <c r="Y7" s="64">
        <f>Y8</f>
        <v>162.5</v>
      </c>
      <c r="Z7" s="64">
        <f t="shared" ref="Z7:AH7" si="11">Z8</f>
        <v>155.80000000000001</v>
      </c>
      <c r="AA7" s="64">
        <f t="shared" si="11"/>
        <v>292.8</v>
      </c>
      <c r="AB7" s="64">
        <f t="shared" si="11"/>
        <v>265.39999999999998</v>
      </c>
      <c r="AC7" s="64">
        <f t="shared" si="11"/>
        <v>278.8</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70.599999999999994</v>
      </c>
      <c r="BG7" s="64">
        <f t="shared" ref="BG7:BO7" si="14">BG8</f>
        <v>66.2</v>
      </c>
      <c r="BH7" s="64">
        <f t="shared" si="14"/>
        <v>66.099999999999994</v>
      </c>
      <c r="BI7" s="64">
        <f t="shared" si="14"/>
        <v>63.1</v>
      </c>
      <c r="BJ7" s="64">
        <f t="shared" si="14"/>
        <v>64.099999999999994</v>
      </c>
      <c r="BK7" s="64">
        <f t="shared" si="14"/>
        <v>38.200000000000003</v>
      </c>
      <c r="BL7" s="64">
        <f t="shared" si="14"/>
        <v>34.6</v>
      </c>
      <c r="BM7" s="64">
        <f t="shared" si="14"/>
        <v>37.6</v>
      </c>
      <c r="BN7" s="64">
        <f t="shared" si="14"/>
        <v>30.2</v>
      </c>
      <c r="BO7" s="64">
        <f t="shared" si="14"/>
        <v>33.9</v>
      </c>
      <c r="BP7" s="61"/>
      <c r="BQ7" s="65">
        <f>BQ8</f>
        <v>8679</v>
      </c>
      <c r="BR7" s="65">
        <f t="shared" ref="BR7:BZ7" si="15">BR8</f>
        <v>9244</v>
      </c>
      <c r="BS7" s="65">
        <f t="shared" si="15"/>
        <v>9569</v>
      </c>
      <c r="BT7" s="65">
        <f t="shared" si="15"/>
        <v>8791</v>
      </c>
      <c r="BU7" s="65">
        <f t="shared" si="15"/>
        <v>9516</v>
      </c>
      <c r="BV7" s="65">
        <f t="shared" si="15"/>
        <v>6967</v>
      </c>
      <c r="BW7" s="65">
        <f t="shared" si="15"/>
        <v>7138</v>
      </c>
      <c r="BX7" s="65">
        <f t="shared" si="15"/>
        <v>8131</v>
      </c>
      <c r="BY7" s="65">
        <f t="shared" si="15"/>
        <v>8076</v>
      </c>
      <c r="BZ7" s="65">
        <f t="shared" si="15"/>
        <v>8265</v>
      </c>
      <c r="CA7" s="63"/>
      <c r="CB7" s="64" t="s">
        <v>104</v>
      </c>
      <c r="CC7" s="64" t="s">
        <v>104</v>
      </c>
      <c r="CD7" s="64" t="s">
        <v>104</v>
      </c>
      <c r="CE7" s="64" t="s">
        <v>104</v>
      </c>
      <c r="CF7" s="64" t="s">
        <v>104</v>
      </c>
      <c r="CG7" s="64" t="s">
        <v>104</v>
      </c>
      <c r="CH7" s="64" t="s">
        <v>104</v>
      </c>
      <c r="CI7" s="64" t="s">
        <v>104</v>
      </c>
      <c r="CJ7" s="64" t="s">
        <v>104</v>
      </c>
      <c r="CK7" s="64" t="s">
        <v>101</v>
      </c>
      <c r="CL7" s="61"/>
      <c r="CM7" s="63">
        <f>CM8</f>
        <v>79602</v>
      </c>
      <c r="CN7" s="63">
        <f>CN8</f>
        <v>29021</v>
      </c>
      <c r="CO7" s="64" t="s">
        <v>104</v>
      </c>
      <c r="CP7" s="64" t="s">
        <v>104</v>
      </c>
      <c r="CQ7" s="64" t="s">
        <v>104</v>
      </c>
      <c r="CR7" s="64" t="s">
        <v>104</v>
      </c>
      <c r="CS7" s="64" t="s">
        <v>104</v>
      </c>
      <c r="CT7" s="64" t="s">
        <v>104</v>
      </c>
      <c r="CU7" s="64" t="s">
        <v>104</v>
      </c>
      <c r="CV7" s="64" t="s">
        <v>104</v>
      </c>
      <c r="CW7" s="64" t="s">
        <v>104</v>
      </c>
      <c r="CX7" s="64" t="s">
        <v>101</v>
      </c>
      <c r="CY7" s="61"/>
      <c r="CZ7" s="64">
        <f>CZ8</f>
        <v>63</v>
      </c>
      <c r="DA7" s="64">
        <f t="shared" ref="DA7:DI7" si="16">DA8</f>
        <v>30.2</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89.2</v>
      </c>
      <c r="DL7" s="64">
        <f t="shared" ref="DL7:DT7" si="17">DL8</f>
        <v>86.7</v>
      </c>
      <c r="DM7" s="64">
        <f t="shared" si="17"/>
        <v>93.3</v>
      </c>
      <c r="DN7" s="64">
        <f t="shared" si="17"/>
        <v>93.3</v>
      </c>
      <c r="DO7" s="64">
        <f t="shared" si="17"/>
        <v>91.4</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12319</v>
      </c>
      <c r="D8" s="67">
        <v>47</v>
      </c>
      <c r="E8" s="67">
        <v>14</v>
      </c>
      <c r="F8" s="67">
        <v>0</v>
      </c>
      <c r="G8" s="67">
        <v>1</v>
      </c>
      <c r="H8" s="67" t="s">
        <v>105</v>
      </c>
      <c r="I8" s="67" t="s">
        <v>106</v>
      </c>
      <c r="J8" s="67" t="s">
        <v>107</v>
      </c>
      <c r="K8" s="67" t="s">
        <v>108</v>
      </c>
      <c r="L8" s="67" t="s">
        <v>109</v>
      </c>
      <c r="M8" s="67" t="s">
        <v>110</v>
      </c>
      <c r="N8" s="67" t="s">
        <v>111</v>
      </c>
      <c r="O8" s="68" t="s">
        <v>112</v>
      </c>
      <c r="P8" s="69" t="s">
        <v>113</v>
      </c>
      <c r="Q8" s="69" t="s">
        <v>114</v>
      </c>
      <c r="R8" s="70">
        <v>12</v>
      </c>
      <c r="S8" s="69" t="s">
        <v>115</v>
      </c>
      <c r="T8" s="69" t="s">
        <v>116</v>
      </c>
      <c r="U8" s="70">
        <v>1328</v>
      </c>
      <c r="V8" s="70">
        <v>105</v>
      </c>
      <c r="W8" s="70">
        <v>100</v>
      </c>
      <c r="X8" s="69" t="s">
        <v>117</v>
      </c>
      <c r="Y8" s="71">
        <v>162.5</v>
      </c>
      <c r="Z8" s="71">
        <v>155.80000000000001</v>
      </c>
      <c r="AA8" s="71">
        <v>292.8</v>
      </c>
      <c r="AB8" s="71">
        <v>265.39999999999998</v>
      </c>
      <c r="AC8" s="71">
        <v>278.8</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70.599999999999994</v>
      </c>
      <c r="BG8" s="71">
        <v>66.2</v>
      </c>
      <c r="BH8" s="71">
        <v>66.099999999999994</v>
      </c>
      <c r="BI8" s="71">
        <v>63.1</v>
      </c>
      <c r="BJ8" s="71">
        <v>64.099999999999994</v>
      </c>
      <c r="BK8" s="71">
        <v>38.200000000000003</v>
      </c>
      <c r="BL8" s="71">
        <v>34.6</v>
      </c>
      <c r="BM8" s="71">
        <v>37.6</v>
      </c>
      <c r="BN8" s="71">
        <v>30.2</v>
      </c>
      <c r="BO8" s="71">
        <v>33.9</v>
      </c>
      <c r="BP8" s="68">
        <v>20.8</v>
      </c>
      <c r="BQ8" s="72">
        <v>8679</v>
      </c>
      <c r="BR8" s="72">
        <v>9244</v>
      </c>
      <c r="BS8" s="72">
        <v>9569</v>
      </c>
      <c r="BT8" s="73">
        <v>8791</v>
      </c>
      <c r="BU8" s="73">
        <v>9516</v>
      </c>
      <c r="BV8" s="72">
        <v>6967</v>
      </c>
      <c r="BW8" s="72">
        <v>7138</v>
      </c>
      <c r="BX8" s="72">
        <v>8131</v>
      </c>
      <c r="BY8" s="72">
        <v>8076</v>
      </c>
      <c r="BZ8" s="72">
        <v>8265</v>
      </c>
      <c r="CA8" s="70">
        <v>14290</v>
      </c>
      <c r="CB8" s="71" t="s">
        <v>109</v>
      </c>
      <c r="CC8" s="71" t="s">
        <v>109</v>
      </c>
      <c r="CD8" s="71" t="s">
        <v>109</v>
      </c>
      <c r="CE8" s="71" t="s">
        <v>109</v>
      </c>
      <c r="CF8" s="71" t="s">
        <v>109</v>
      </c>
      <c r="CG8" s="71" t="s">
        <v>109</v>
      </c>
      <c r="CH8" s="71" t="s">
        <v>109</v>
      </c>
      <c r="CI8" s="71" t="s">
        <v>109</v>
      </c>
      <c r="CJ8" s="71" t="s">
        <v>109</v>
      </c>
      <c r="CK8" s="71" t="s">
        <v>109</v>
      </c>
      <c r="CL8" s="68" t="s">
        <v>109</v>
      </c>
      <c r="CM8" s="70">
        <v>79602</v>
      </c>
      <c r="CN8" s="70">
        <v>29021</v>
      </c>
      <c r="CO8" s="71" t="s">
        <v>109</v>
      </c>
      <c r="CP8" s="71" t="s">
        <v>109</v>
      </c>
      <c r="CQ8" s="71" t="s">
        <v>109</v>
      </c>
      <c r="CR8" s="71" t="s">
        <v>109</v>
      </c>
      <c r="CS8" s="71" t="s">
        <v>109</v>
      </c>
      <c r="CT8" s="71" t="s">
        <v>109</v>
      </c>
      <c r="CU8" s="71" t="s">
        <v>109</v>
      </c>
      <c r="CV8" s="71" t="s">
        <v>109</v>
      </c>
      <c r="CW8" s="71" t="s">
        <v>109</v>
      </c>
      <c r="CX8" s="71" t="s">
        <v>109</v>
      </c>
      <c r="CY8" s="68" t="s">
        <v>109</v>
      </c>
      <c r="CZ8" s="71">
        <v>63</v>
      </c>
      <c r="DA8" s="71">
        <v>30.2</v>
      </c>
      <c r="DB8" s="71">
        <v>0</v>
      </c>
      <c r="DC8" s="71">
        <v>0</v>
      </c>
      <c r="DD8" s="71">
        <v>0</v>
      </c>
      <c r="DE8" s="71">
        <v>70.5</v>
      </c>
      <c r="DF8" s="71">
        <v>59.2</v>
      </c>
      <c r="DG8" s="71">
        <v>62.4</v>
      </c>
      <c r="DH8" s="71">
        <v>83.1</v>
      </c>
      <c r="DI8" s="71">
        <v>54.7</v>
      </c>
      <c r="DJ8" s="68">
        <v>425.4</v>
      </c>
      <c r="DK8" s="71">
        <v>89.2</v>
      </c>
      <c r="DL8" s="71">
        <v>86.7</v>
      </c>
      <c r="DM8" s="71">
        <v>93.3</v>
      </c>
      <c r="DN8" s="71">
        <v>93.3</v>
      </c>
      <c r="DO8" s="71">
        <v>91.4</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2021-01-26T05:08:01Z</cp:lastPrinted>
  <dcterms:created xsi:type="dcterms:W3CDTF">2020-12-04T03:26:05Z</dcterms:created>
  <dcterms:modified xsi:type="dcterms:W3CDTF">2021-01-26T06:06:17Z</dcterms:modified>
  <cp:category/>
</cp:coreProperties>
</file>