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enwdoc-sv4\財政課\31年度\D202財政状況\D20212統一的な基準による財務書類（前年度決算）\02調査及び通知等（振興局等）\20191016【10月30日(水)締め切り】平成29年度財政状況資料集の作成について（2回目）\回答\"/>
    </mc:Choice>
  </mc:AlternateContent>
  <xr:revisionPtr revIDLastSave="0" documentId="13_ncr:1_{B6300C2C-C653-4897-A3AF-5C4885810F7F}" xr6:coauthVersionLast="36" xr6:coauthVersionMax="36" xr10:uidLastSave="{00000000-0000-0000-0000-000000000000}"/>
  <bookViews>
    <workbookView xWindow="0" yWindow="0" windowWidth="15360" windowHeight="76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O37" i="10"/>
  <c r="BW37" i="10"/>
  <c r="BE37" i="10"/>
  <c r="AM37" i="10"/>
  <c r="BE36" i="10"/>
  <c r="AM36" i="10"/>
  <c r="BE35" i="10"/>
  <c r="BE34" i="10"/>
  <c r="C34" i="10"/>
  <c r="C35" i="10" s="1"/>
  <c r="C36" i="10" l="1"/>
  <c r="C37" i="10" s="1"/>
  <c r="C38" i="10" s="1"/>
  <c r="U34" i="10"/>
  <c r="U35" i="10" s="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CO34" i="10" l="1"/>
  <c r="CO35" i="10" s="1"/>
  <c r="CO36" i="10" s="1"/>
</calcChain>
</file>

<file path=xl/sharedStrings.xml><?xml version="1.0" encoding="utf-8"?>
<sst xmlns="http://schemas.openxmlformats.org/spreadsheetml/2006/main" count="1079" uniqueCount="586">
  <si>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</si>
  <si>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</si>
  <si>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</si>
  <si>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</si>
  <si>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</si>
  <si>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</si>
  <si>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</si>
  <si>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</si>
  <si>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</si>
  <si>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</si>
  <si>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</si>
  <si>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</si>
  <si>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</si>
  <si>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</si>
  <si>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</si>
  <si>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</si>
  <si>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</si>
  <si>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</si>
  <si>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</si>
  <si>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</si>
  <si>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</si>
  <si>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</si>
  <si>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</si>
  <si>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</si>
  <si>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</si>
  <si>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</si>
  <si>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</si>
  <si>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</si>
  <si>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</si>
  <si>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</si>
  <si>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</si>
  <si>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</si>
  <si>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</si>
  <si>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</si>
  <si>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</si>
  <si>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</si>
  <si>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</si>
  <si>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</si>
  <si>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</si>
  <si>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</si>
  <si>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</si>
  <si>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</si>
  <si>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</si>
  <si>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</si>
  <si>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</si>
  <si>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</si>
  <si>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</si>
  <si>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</si>
  <si>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</si>
  <si>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</si>
  <si>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</si>
  <si>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</si>
  <si>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</si>
  <si>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</si>
  <si>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</si>
  <si>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</si>
  <si>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</si>
  <si>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</si>
  <si>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</si>
  <si>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</si>
  <si>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</si>
  <si>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</si>
  <si>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</si>
  <si>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</si>
  <si>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</si>
  <si>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</si>
  <si>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</si>
  <si>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</si>
  <si>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</si>
  <si>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</si>
  <si>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</si>
  <si>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</si>
  <si>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</si>
  <si>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</si>
  <si>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</si>
  <si>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</si>
  <si>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</si>
  <si>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</si>
  <si>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</si>
  <si>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</si>
  <si>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</si>
  <si>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</si>
  <si>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</si>
  <si>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</si>
  <si>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</si>
  <si>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</si>
  <si>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</si>
  <si>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</si>
  <si>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</si>
  <si>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</si>
  <si>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</si>
  <si>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</si>
  <si>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恵庭市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</si>
  <si>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</si>
  <si>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</si>
  <si>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</si>
  <si>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</si>
  <si>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</si>
  <si>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</si>
  <si>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</si>
  <si>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</si>
  <si>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</si>
  <si>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</si>
  <si>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</si>
  <si>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</si>
  <si>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</si>
  <si>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</si>
  <si>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</si>
  <si>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</si>
  <si>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</si>
  <si>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</si>
  <si>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</si>
  <si>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</si>
  <si>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</si>
  <si>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</si>
  <si>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</si>
  <si>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</si>
  <si>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</si>
  <si>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</si>
  <si>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</si>
  <si>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</si>
  <si>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</si>
  <si>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</si>
  <si>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</si>
  <si>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</si>
  <si>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</si>
  <si>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</si>
  <si>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</si>
  <si>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</si>
  <si>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</si>
  <si>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</si>
  <si>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</si>
  <si>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</si>
  <si>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</si>
  <si>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</si>
  <si>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</si>
  <si>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</si>
  <si>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</si>
  <si>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</si>
  <si>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</si>
  <si>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</si>
  <si>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</si>
  <si>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</si>
  <si>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</si>
  <si>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</si>
  <si>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</si>
  <si>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</si>
  <si>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</si>
  <si>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</si>
  <si>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</si>
  <si>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</si>
  <si>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</si>
  <si>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</si>
  <si>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</si>
  <si>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</si>
  <si>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</si>
  <si>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</si>
  <si>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</si>
  <si>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</si>
  <si>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</si>
  <si>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</si>
  <si>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</si>
  <si>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</si>
  <si>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</si>
  <si>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</si>
  <si>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</si>
  <si>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</si>
  <si>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</si>
  <si>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</si>
  <si>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</si>
  <si>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</si>
  <si>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</si>
  <si>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</si>
  <si>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</si>
  <si>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</si>
  <si>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</si>
  <si>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</si>
  <si>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</si>
  <si>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</si>
  <si>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</si>
  <si>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</si>
  <si>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</si>
  <si>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</si>
  <si>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</si>
  <si>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</si>
  <si>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</si>
  <si>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</si>
  <si>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</si>
  <si>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</si>
  <si>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</si>
  <si>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</si>
  <si>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</si>
  <si>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</si>
  <si>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</si>
  <si>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</si>
  <si>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</si>
  <si>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</si>
  <si>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</si>
  <si>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</si>
  <si>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</si>
  <si>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</si>
  <si>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</si>
  <si>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</si>
  <si>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</si>
  <si>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</si>
  <si>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北海道恵庭市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</si>
  <si>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</si>
  <si>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</si>
  <si>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</si>
  <si>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</si>
  <si>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</si>
  <si>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</si>
  <si>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</si>
  <si>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</si>
  <si>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</si>
  <si>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</si>
  <si>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</si>
  <si>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</si>
  <si>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</si>
  <si>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</si>
  <si>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</si>
  <si>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</si>
  <si>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</si>
  <si>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</si>
  <si>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</si>
  <si>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</si>
  <si>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</si>
  <si>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</si>
  <si>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</si>
  <si>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</si>
  <si>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</si>
  <si>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</si>
  <si>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</si>
  <si>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</si>
  <si>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</si>
  <si>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</si>
  <si>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</si>
  <si>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</si>
  <si>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</si>
  <si>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</si>
  <si>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</si>
  <si>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</si>
  <si>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</si>
  <si>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</si>
  <si>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</si>
  <si>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</si>
  <si>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</si>
  <si>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</si>
  <si>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</si>
  <si>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</si>
  <si>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</si>
  <si>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</si>
  <si>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</si>
  <si>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</si>
  <si>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</si>
  <si>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</si>
  <si>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</si>
  <si>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</si>
  <si>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</si>
  <si>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</si>
  <si>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</si>
  <si>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</si>
  <si>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</si>
  <si>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</si>
  <si>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</si>
  <si>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</si>
  <si>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</si>
  <si>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</si>
  <si>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</si>
  <si>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</si>
  <si>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</si>
  <si>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</si>
  <si>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</si>
  <si>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</si>
  <si>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</si>
  <si>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</si>
  <si>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</si>
  <si>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</si>
  <si>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</si>
  <si>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</si>
  <si>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</si>
  <si>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</si>
  <si>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</si>
  <si>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</si>
  <si>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</si>
  <si>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</si>
  <si>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</si>
  <si>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</si>
  <si>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</si>
  <si>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</si>
  <si>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</si>
  <si>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</si>
  <si>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</si>
  <si>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</si>
  <si>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</si>
  <si>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</si>
  <si>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</si>
  <si>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</si>
  <si>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</si>
  <si>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</si>
  <si>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</si>
  <si>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</si>
  <si>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</si>
  <si>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</si>
  <si>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</si>
  <si>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</si>
  <si>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</si>
  <si>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</si>
  <si>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</si>
  <si>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</si>
  <si>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</si>
  <si>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</si>
  <si>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</si>
  <si>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</si>
  <si>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</si>
  <si>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</si>
  <si>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</si>
  <si>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</si>
  <si>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</si>
  <si>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</si>
  <si>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</si>
  <si>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</si>
  <si>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</si>
  <si>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</si>
  <si>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</si>
  <si>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</si>
  <si>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</si>
  <si>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</si>
  <si>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</si>
  <si>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</si>
  <si>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</si>
  <si>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</si>
  <si>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</si>
  <si>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</si>
  <si>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</si>
  <si>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</si>
  <si>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</si>
  <si>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</si>
  <si>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</si>
  <si>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</si>
  <si>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</si>
  <si>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</si>
  <si>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</si>
  <si>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</si>
  <si>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</si>
  <si>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</si>
  <si>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</si>
  <si>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</si>
  <si>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</si>
  <si>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</si>
  <si>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</si>
  <si>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</si>
  <si>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</si>
  <si>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</si>
  <si>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</si>
  <si>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北海道恵庭市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</si>
  <si>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</si>
  <si>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</si>
  <si>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</si>
  <si>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</si>
  <si>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</si>
  <si>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</si>
  <si>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</si>
  <si>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</si>
  <si>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</si>
  <si>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</si>
  <si>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</si>
  <si>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</si>
  <si>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</si>
  <si>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</si>
  <si>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</si>
  <si>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</si>
  <si>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</si>
  <si>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</si>
  <si>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</si>
  <si>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</si>
  <si>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</si>
  <si>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</si>
  <si>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土地取得事業特別会計</t>
    <phoneticPr fontId="5"/>
  </si>
  <si>
    <t>産業廃棄物処理事業特別会計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</si>
  <si>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</si>
  <si>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</si>
  <si>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</si>
  <si>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</si>
  <si>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</si>
  <si>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</si>
  <si>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</si>
  <si>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</si>
  <si>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</si>
  <si>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</si>
  <si>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</si>
  <si>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</si>
  <si>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</si>
  <si>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</si>
  <si>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</si>
  <si>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</si>
  <si>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</si>
  <si>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</si>
  <si>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t>
    <phoneticPr fontId="5"/>
  </si>
  <si>
    <t>恵庭市水道事業会計</t>
    <phoneticPr fontId="5"/>
  </si>
  <si>
    <t>法適用企業</t>
    <phoneticPr fontId="5"/>
  </si>
  <si>
    <t>恵庭市下水道事業会計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</si>
  <si>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</si>
  <si>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</si>
  <si>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</si>
  <si>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</si>
  <si>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</si>
  <si>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</si>
  <si>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</si>
  <si>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</si>
  <si>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</si>
  <si>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</si>
  <si>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</si>
  <si>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</si>
  <si>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</si>
  <si>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</si>
  <si>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</si>
  <si>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</si>
  <si>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</si>
  <si>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</si>
  <si>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</si>
  <si>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</si>
  <si>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</si>
  <si>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</si>
  <si>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</si>
  <si>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</si>
  <si>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</si>
  <si>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</si>
  <si>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</si>
  <si>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</si>
  <si>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</si>
  <si>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</si>
  <si>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</si>
  <si>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</si>
  <si>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</si>
  <si>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</si>
  <si>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</si>
  <si>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</si>
  <si>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</si>
  <si>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</si>
  <si>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</si>
  <si>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</si>
  <si>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</si>
  <si>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</si>
  <si>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</si>
  <si>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</si>
  <si>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</si>
  <si>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</si>
  <si>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</si>
  <si>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</si>
  <si>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</si>
  <si>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</si>
  <si>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</si>
  <si>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</si>
  <si>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</si>
  <si>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</si>
  <si>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</si>
  <si>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</si>
  <si>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</si>
  <si>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</si>
  <si>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</si>
  <si>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</si>
  <si>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</si>
  <si>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</si>
  <si>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</si>
  <si>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</si>
  <si>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</si>
  <si>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</si>
  <si>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</si>
  <si>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</si>
  <si>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</si>
  <si>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</si>
  <si>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</si>
  <si>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</si>
  <si>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</si>
  <si>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</si>
  <si>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</si>
  <si>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</si>
  <si>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</si>
  <si>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</si>
  <si>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</si>
  <si>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</si>
  <si>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</si>
  <si>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</si>
  <si>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</si>
  <si>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</si>
  <si>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</si>
  <si>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</si>
  <si>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</si>
  <si>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</si>
  <si>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</si>
  <si>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</si>
  <si>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</si>
  <si>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</si>
  <si>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</si>
  <si>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</si>
  <si>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</si>
  <si>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</si>
  <si>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</si>
  <si>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</si>
  <si>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</si>
  <si>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</si>
  <si>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</si>
  <si>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</si>
  <si>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</si>
  <si>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</si>
  <si>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</si>
  <si>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</si>
  <si>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</si>
  <si>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</si>
  <si>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</si>
  <si>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</si>
  <si>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</si>
  <si>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</si>
  <si>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</si>
  <si>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</si>
  <si>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</si>
  <si>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</si>
  <si>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</si>
  <si>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</si>
  <si>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</si>
  <si>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</si>
  <si>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</si>
  <si>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</si>
  <si>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</si>
  <si>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</si>
  <si>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</si>
  <si>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</si>
  <si>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</si>
  <si>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</si>
  <si>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</si>
  <si>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</si>
  <si>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</si>
  <si>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</si>
  <si>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</si>
  <si>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</si>
  <si>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</si>
  <si>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</si>
  <si>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</si>
  <si>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</si>
  <si>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</si>
  <si>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</si>
  <si>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</si>
  <si>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</si>
  <si>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2.51</t>
  </si>
  <si>
    <t>▲ 1.96</t>
  </si>
  <si>
    <t>▲ 0.30</t>
  </si>
  <si>
    <t>国民健康保険特別会計</t>
  </si>
  <si>
    <t>▲ 1.69</t>
  </si>
  <si>
    <t>▲ 2.66</t>
  </si>
  <si>
    <t>▲ 2.55</t>
  </si>
  <si>
    <t>▲ 2.19</t>
  </si>
  <si>
    <t>▲ 1.57</t>
  </si>
  <si>
    <t>恵庭市下水道事業会計</t>
  </si>
  <si>
    <t>一般会計</t>
  </si>
  <si>
    <t>恵庭市水道事業会計</t>
  </si>
  <si>
    <t>介護保険特別会計</t>
  </si>
  <si>
    <t>後期高齢者医療特別会計</t>
  </si>
  <si>
    <t>土地区画整理事業特別会計</t>
  </si>
  <si>
    <t>土地取得事業特別会計</t>
  </si>
  <si>
    <t>その他会計（赤字）</t>
  </si>
  <si>
    <t>その他会計（黒字）</t>
  </si>
  <si>
    <t>-</t>
    <phoneticPr fontId="2"/>
  </si>
  <si>
    <t>石狩東部広域水道企業団</t>
    <rPh sb="0" eb="2">
      <t>イシカリ</t>
    </rPh>
    <rPh sb="2" eb="4">
      <t>トウブ</t>
    </rPh>
    <rPh sb="4" eb="6">
      <t>コウイキ</t>
    </rPh>
    <rPh sb="6" eb="8">
      <t>スイドウ</t>
    </rPh>
    <rPh sb="8" eb="10">
      <t>キギョウ</t>
    </rPh>
    <rPh sb="10" eb="11">
      <t>ダン</t>
    </rPh>
    <phoneticPr fontId="2"/>
  </si>
  <si>
    <t>札幌広域圏組合</t>
    <rPh sb="0" eb="2">
      <t>サッポロ</t>
    </rPh>
    <rPh sb="2" eb="4">
      <t>コウイキ</t>
    </rPh>
    <rPh sb="4" eb="5">
      <t>ケン</t>
    </rPh>
    <rPh sb="5" eb="7">
      <t>クミアイ</t>
    </rPh>
    <phoneticPr fontId="2"/>
  </si>
  <si>
    <t>石狩教育研修センター</t>
    <rPh sb="0" eb="2">
      <t>イシカリ</t>
    </rPh>
    <rPh sb="2" eb="4">
      <t>キョウイク</t>
    </rPh>
    <rPh sb="4" eb="6">
      <t>ケンシュウ</t>
    </rPh>
    <phoneticPr fontId="2"/>
  </si>
  <si>
    <t>恵庭リサーチビジネスパーク㈱</t>
    <rPh sb="0" eb="2">
      <t>エニワ</t>
    </rPh>
    <phoneticPr fontId="2"/>
  </si>
  <si>
    <t>まちづくり推進基金</t>
    <rPh sb="5" eb="7">
      <t>スイシン</t>
    </rPh>
    <rPh sb="7" eb="9">
      <t>キキン</t>
    </rPh>
    <phoneticPr fontId="11"/>
  </si>
  <si>
    <t>社会福祉事業推進基金</t>
    <rPh sb="0" eb="2">
      <t>シャカイ</t>
    </rPh>
    <rPh sb="2" eb="4">
      <t>フクシ</t>
    </rPh>
    <rPh sb="4" eb="6">
      <t>ジギョウ</t>
    </rPh>
    <rPh sb="6" eb="8">
      <t>スイシン</t>
    </rPh>
    <rPh sb="8" eb="10">
      <t>キキン</t>
    </rPh>
    <phoneticPr fontId="11"/>
  </si>
  <si>
    <t>恵庭市未来人材応援基金</t>
    <rPh sb="0" eb="3">
      <t>エニワシ</t>
    </rPh>
    <rPh sb="3" eb="5">
      <t>ミライ</t>
    </rPh>
    <rPh sb="5" eb="7">
      <t>ジンザイ</t>
    </rPh>
    <rPh sb="7" eb="9">
      <t>オウエン</t>
    </rPh>
    <rPh sb="9" eb="11">
      <t>キキン</t>
    </rPh>
    <phoneticPr fontId="11"/>
  </si>
  <si>
    <t>公共施設等管理保全基金</t>
    <rPh sb="0" eb="2">
      <t>コウキョウ</t>
    </rPh>
    <rPh sb="2" eb="4">
      <t>シセツ</t>
    </rPh>
    <rPh sb="4" eb="5">
      <t>トウ</t>
    </rPh>
    <rPh sb="5" eb="7">
      <t>カンリ</t>
    </rPh>
    <rPh sb="7" eb="9">
      <t>ホゼン</t>
    </rPh>
    <rPh sb="9" eb="11">
      <t>キキン</t>
    </rPh>
    <phoneticPr fontId="11"/>
  </si>
  <si>
    <t>産業廃棄物処理施設基金</t>
    <rPh sb="0" eb="2">
      <t>サンギョウ</t>
    </rPh>
    <rPh sb="2" eb="5">
      <t>ハイキブツ</t>
    </rPh>
    <rPh sb="5" eb="7">
      <t>ショリ</t>
    </rPh>
    <rPh sb="7" eb="9">
      <t>シセツ</t>
    </rPh>
    <rPh sb="9" eb="11">
      <t>キキン</t>
    </rPh>
    <phoneticPr fontId="11"/>
  </si>
  <si>
    <t>恵庭市振興公社</t>
    <rPh sb="0" eb="2">
      <t>エニワ</t>
    </rPh>
    <rPh sb="2" eb="3">
      <t>シ</t>
    </rPh>
    <rPh sb="3" eb="5">
      <t>シンコウ</t>
    </rPh>
    <rPh sb="5" eb="7">
      <t>コウシャ</t>
    </rPh>
    <phoneticPr fontId="2"/>
  </si>
  <si>
    <t>恵庭市学校給食協会</t>
    <rPh sb="0" eb="3">
      <t>エニワシ</t>
    </rPh>
    <rPh sb="3" eb="5">
      <t>ガッコウ</t>
    </rPh>
    <rPh sb="5" eb="7">
      <t>キュウショク</t>
    </rPh>
    <rPh sb="7" eb="9">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</si>
  <si>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</si>
  <si>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</si>
  <si>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</si>
  <si>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</si>
  <si>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</si>
  <si>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</si>
  <si>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</si>
  <si>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</si>
  <si>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</si>
  <si>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</si>
  <si>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恵庭市財政運営の基本指針に基づき、地方債の新規発行を抑制してきたことや、過去の地方債の償還終了及び利率見直しによる影響などにより、将来負担比率と実質公債費比率ともに類似団体の平均値より低い傾向となっている。今後も同基本指針に基づき、安定した財政運営に取り組んでいく。</t>
    <rPh sb="1" eb="4">
      <t>エニワシ</t>
    </rPh>
    <rPh sb="4" eb="6">
      <t>ザイセイ</t>
    </rPh>
    <rPh sb="6" eb="8">
      <t>ウンエイ</t>
    </rPh>
    <rPh sb="9" eb="11">
      <t>キホン</t>
    </rPh>
    <rPh sb="11" eb="13">
      <t>シシン</t>
    </rPh>
    <rPh sb="14" eb="15">
      <t>モト</t>
    </rPh>
    <rPh sb="18" eb="21">
      <t>チホウサイ</t>
    </rPh>
    <rPh sb="22" eb="24">
      <t>シンキ</t>
    </rPh>
    <rPh sb="24" eb="26">
      <t>ハッコウ</t>
    </rPh>
    <rPh sb="27" eb="29">
      <t>ヨクセイ</t>
    </rPh>
    <rPh sb="37" eb="39">
      <t>カコ</t>
    </rPh>
    <rPh sb="40" eb="43">
      <t>チホウサイ</t>
    </rPh>
    <rPh sb="44" eb="46">
      <t>ショウカン</t>
    </rPh>
    <rPh sb="46" eb="48">
      <t>シュウリョウ</t>
    </rPh>
    <rPh sb="48" eb="49">
      <t>オヨ</t>
    </rPh>
    <rPh sb="50" eb="52">
      <t>リリツ</t>
    </rPh>
    <rPh sb="52" eb="54">
      <t>ミナオ</t>
    </rPh>
    <rPh sb="58" eb="60">
      <t>エイキョウ</t>
    </rPh>
    <rPh sb="66" eb="68">
      <t>ショウライ</t>
    </rPh>
    <rPh sb="68" eb="70">
      <t>フタン</t>
    </rPh>
    <rPh sb="70" eb="72">
      <t>ヒリツ</t>
    </rPh>
    <rPh sb="73" eb="75">
      <t>ジッシツ</t>
    </rPh>
    <rPh sb="75" eb="78">
      <t>コウサイヒ</t>
    </rPh>
    <rPh sb="78" eb="80">
      <t>ヒリツ</t>
    </rPh>
    <rPh sb="83" eb="85">
      <t>ルイジ</t>
    </rPh>
    <rPh sb="85" eb="87">
      <t>ダンタイ</t>
    </rPh>
    <rPh sb="88" eb="91">
      <t>ヘイキンチ</t>
    </rPh>
    <rPh sb="93" eb="94">
      <t>ヒク</t>
    </rPh>
    <rPh sb="95" eb="97">
      <t>ケイコウ</t>
    </rPh>
    <rPh sb="104" eb="106">
      <t>コンゴ</t>
    </rPh>
    <rPh sb="107" eb="108">
      <t>ドウ</t>
    </rPh>
    <rPh sb="108" eb="110">
      <t>キホン</t>
    </rPh>
    <rPh sb="110" eb="112">
      <t>シシン</t>
    </rPh>
    <rPh sb="113" eb="114">
      <t>モト</t>
    </rPh>
    <rPh sb="117" eb="119">
      <t>アンテイ</t>
    </rPh>
    <rPh sb="121" eb="123">
      <t>ザイセイ</t>
    </rPh>
    <rPh sb="123" eb="125">
      <t>ウンエイ</t>
    </rPh>
    <rPh sb="126" eb="127">
      <t>ト</t>
    </rPh>
    <rPh sb="128" eb="129">
      <t>ク</t>
    </rPh>
    <phoneticPr fontId="5"/>
  </si>
  <si>
    <t>　将来負担比率及び有形固定資産比率は類似団体と比較して低い水準にある。地方債の新規発行を抑制する取組みを実施していることに加え、計画的に有形固定資産の除却、既存の施設や民間活力を有効利用しながら施設の統廃合を進めていることが影響している。</t>
    <rPh sb="1" eb="3">
      <t>ショウライ</t>
    </rPh>
    <rPh sb="3" eb="5">
      <t>フタン</t>
    </rPh>
    <rPh sb="5" eb="7">
      <t>ヒリツ</t>
    </rPh>
    <rPh sb="7" eb="8">
      <t>オヨ</t>
    </rPh>
    <rPh sb="9" eb="11">
      <t>ユウケイ</t>
    </rPh>
    <rPh sb="11" eb="13">
      <t>コテイ</t>
    </rPh>
    <rPh sb="13" eb="15">
      <t>シサン</t>
    </rPh>
    <rPh sb="15" eb="17">
      <t>ヒリツ</t>
    </rPh>
    <rPh sb="18" eb="20">
      <t>ルイジ</t>
    </rPh>
    <rPh sb="20" eb="22">
      <t>ダンタイ</t>
    </rPh>
    <rPh sb="23" eb="25">
      <t>ヒカク</t>
    </rPh>
    <rPh sb="27" eb="28">
      <t>ヒク</t>
    </rPh>
    <rPh sb="29" eb="31">
      <t>スイジュン</t>
    </rPh>
    <rPh sb="35" eb="38">
      <t>チホウサイ</t>
    </rPh>
    <rPh sb="39" eb="41">
      <t>シンキ</t>
    </rPh>
    <rPh sb="41" eb="43">
      <t>ハッコウ</t>
    </rPh>
    <rPh sb="44" eb="46">
      <t>ヨクセイ</t>
    </rPh>
    <rPh sb="48" eb="50">
      <t>トリク</t>
    </rPh>
    <rPh sb="52" eb="54">
      <t>ジッシ</t>
    </rPh>
    <rPh sb="61" eb="62">
      <t>クワ</t>
    </rPh>
    <rPh sb="64" eb="67">
      <t>ケイカクテキ</t>
    </rPh>
    <rPh sb="68" eb="70">
      <t>ユウケイ</t>
    </rPh>
    <rPh sb="70" eb="72">
      <t>コテイ</t>
    </rPh>
    <rPh sb="72" eb="74">
      <t>シサン</t>
    </rPh>
    <rPh sb="75" eb="77">
      <t>ジョキャク</t>
    </rPh>
    <rPh sb="78" eb="80">
      <t>キゾン</t>
    </rPh>
    <rPh sb="81" eb="83">
      <t>シセツ</t>
    </rPh>
    <rPh sb="84" eb="86">
      <t>ミンカン</t>
    </rPh>
    <rPh sb="86" eb="88">
      <t>カツリョク</t>
    </rPh>
    <rPh sb="89" eb="91">
      <t>ユウコウ</t>
    </rPh>
    <rPh sb="91" eb="93">
      <t>リヨウ</t>
    </rPh>
    <rPh sb="97" eb="99">
      <t>シセツ</t>
    </rPh>
    <rPh sb="100" eb="103">
      <t>トウハイゴウ</t>
    </rPh>
    <rPh sb="104" eb="105">
      <t>スス</t>
    </rPh>
    <rPh sb="112" eb="114">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</si>
</sst>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7580-47D6-BDA5-AD13C084B8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57601</c:v>
                </c:pt>
                <c:pt idx="1">
                  <c:v>63032</c:v>
                </c:pt>
                <c:pt idx="2">
                  <c:v>68839</c:v>
                </c:pt>
                <c:pt idx="3">
                  <c:v>67010</c:v>
                </c:pt>
                <c:pt idx="4">
                  <c:v>71228</c:v>
                </c:pt>
              </c:numCache>
            </c:numRef>
          </c:val>
          <c:smooth val="0"/>
          <c:extLst>
            <c:ext xmlns:c16="http://schemas.microsoft.com/office/drawing/2014/chart" uri="{C3380CC4-5D6E-409C-BE32-E72D297353CC}">
              <c16:uniqueId val="{00000001-7580-47D6-BDA5-AD13C084B8C4}"/>
            </c:ext>
          </c:extLst>
        </c:ser>
        <c:dLbls>
          <c:showLegendKey val="0"/>
          <c:showVal val="0"/>
          <c:showCatName val="0"/>
          <c:showSerName val="0"/>
          <c:showPercent val="0"/>
          <c:showBubbleSize val="0"/>
        </c:dLbls>
        <c:marker val="1"/>
        <c:smooth val="0"/>
        <c:axId val="388833144"/>
        <c:axId val="388834712"/>
      </c:lineChart>
      <c:catAx>
        <c:axId val="388833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834712"/>
        <c:crosses val="autoZero"/>
        <c:auto val="1"/>
        <c:lblAlgn val="ctr"/>
        <c:lblOffset val="100"/>
        <c:tickLblSkip val="1"/>
        <c:tickMarkSkip val="1"/>
        <c:noMultiLvlLbl val="0"/>
      </c:catAx>
      <c:valAx>
        <c:axId val="3888347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833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c:v>
                </c:pt>
                <c:pt idx="1">
                  <c:v>4.22</c:v>
                </c:pt>
                <c:pt idx="2">
                  <c:v>5.4</c:v>
                </c:pt>
                <c:pt idx="3">
                  <c:v>5.31</c:v>
                </c:pt>
                <c:pt idx="4">
                  <c:v>5.87</c:v>
                </c:pt>
              </c:numCache>
            </c:numRef>
          </c:val>
          <c:extLst>
            <c:ext xmlns:c16="http://schemas.microsoft.com/office/drawing/2014/chart" uri="{C3380CC4-5D6E-409C-BE32-E72D297353CC}">
              <c16:uniqueId val="{00000000-1D57-483B-A659-036AB32E21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11.43</c:v>
                </c:pt>
                <c:pt idx="1">
                  <c:v>11.63</c:v>
                </c:pt>
                <c:pt idx="2">
                  <c:v>13.5</c:v>
                </c:pt>
                <c:pt idx="3">
                  <c:v>13.4</c:v>
                </c:pt>
                <c:pt idx="4">
                  <c:v>13.81</c:v>
                </c:pt>
              </c:numCache>
            </c:numRef>
          </c:val>
          <c:extLst>
            <c:ext xmlns:c16="http://schemas.microsoft.com/office/drawing/2014/chart" uri="{C3380CC4-5D6E-409C-BE32-E72D297353CC}">
              <c16:uniqueId val="{00000001-1D57-483B-A659-036AB32E216E}"/>
            </c:ext>
          </c:extLst>
        </c:ser>
        <c:dLbls>
          <c:showLegendKey val="0"/>
          <c:showVal val="0"/>
          <c:showCatName val="0"/>
          <c:showSerName val="0"/>
          <c:showPercent val="0"/>
          <c:showBubbleSize val="0"/>
        </c:dLbls>
        <c:gapWidth val="250"/>
        <c:overlap val="100"/>
        <c:axId val="388836280"/>
        <c:axId val="388836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1.82</c:v>
                </c:pt>
                <c:pt idx="1">
                  <c:v>-2.5099999999999998</c:v>
                </c:pt>
                <c:pt idx="2">
                  <c:v>1.9</c:v>
                </c:pt>
                <c:pt idx="3">
                  <c:v>-1.96</c:v>
                </c:pt>
                <c:pt idx="4">
                  <c:v>-0.3</c:v>
                </c:pt>
              </c:numCache>
            </c:numRef>
          </c:val>
          <c:smooth val="0"/>
          <c:extLst>
            <c:ext xmlns:c16="http://schemas.microsoft.com/office/drawing/2014/chart" uri="{C3380CC4-5D6E-409C-BE32-E72D297353CC}">
              <c16:uniqueId val="{00000002-1D57-483B-A659-036AB32E216E}"/>
            </c:ext>
          </c:extLst>
        </c:ser>
        <c:dLbls>
          <c:showLegendKey val="0"/>
          <c:showVal val="0"/>
          <c:showCatName val="0"/>
          <c:showSerName val="0"/>
          <c:showPercent val="0"/>
          <c:showBubbleSize val="0"/>
        </c:dLbls>
        <c:marker val="1"/>
        <c:smooth val="0"/>
        <c:axId val="388836280"/>
        <c:axId val="388836672"/>
      </c:lineChart>
      <c:catAx>
        <c:axId val="388836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8836672"/>
        <c:crosses val="autoZero"/>
        <c:auto val="1"/>
        <c:lblAlgn val="ctr"/>
        <c:lblOffset val="100"/>
        <c:tickLblSkip val="1"/>
        <c:tickMarkSkip val="1"/>
        <c:noMultiLvlLbl val="0"/>
      </c:catAx>
      <c:valAx>
        <c:axId val="38883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836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3C7-4E06-BC08-1A36F57510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C7-4E06-BC08-1A36F5751074}"/>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3C7-4E06-BC08-1A36F5751074}"/>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3C7-4E06-BC08-1A36F575107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53C7-4E06-BC08-1A36F575107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0.22</c:v>
                </c:pt>
                <c:pt idx="4">
                  <c:v>#N/A</c:v>
                </c:pt>
                <c:pt idx="5">
                  <c:v>1.1200000000000001</c:v>
                </c:pt>
                <c:pt idx="6">
                  <c:v>#N/A</c:v>
                </c:pt>
                <c:pt idx="7">
                  <c:v>1.1000000000000001</c:v>
                </c:pt>
                <c:pt idx="8">
                  <c:v>#N/A</c:v>
                </c:pt>
                <c:pt idx="9">
                  <c:v>1.54</c:v>
                </c:pt>
              </c:numCache>
            </c:numRef>
          </c:val>
          <c:extLst>
            <c:ext xmlns:c16="http://schemas.microsoft.com/office/drawing/2014/chart" uri="{C3380CC4-5D6E-409C-BE32-E72D297353CC}">
              <c16:uniqueId val="{00000005-53C7-4E06-BC08-1A36F5751074}"/>
            </c:ext>
          </c:extLst>
        </c:ser>
        <c:ser>
          <c:idx val="6"/>
          <c:order val="6"/>
          <c:tx>
            <c:strRef>
              <c:f>データシート!$A$33</c:f>
              <c:strCache>
                <c:ptCount val="1"/>
                <c:pt idx="0">
                  <c:v>恵庭市水道事業会計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12.67</c:v>
                </c:pt>
                <c:pt idx="2">
                  <c:v>#N/A</c:v>
                </c:pt>
                <c:pt idx="3">
                  <c:v>12.74</c:v>
                </c:pt>
                <c:pt idx="4">
                  <c:v>#N/A</c:v>
                </c:pt>
                <c:pt idx="5">
                  <c:v>6.89</c:v>
                </c:pt>
                <c:pt idx="6">
                  <c:v>#N/A</c:v>
                </c:pt>
                <c:pt idx="7">
                  <c:v>5.61</c:v>
                </c:pt>
                <c:pt idx="8">
                  <c:v>#N/A</c:v>
                </c:pt>
                <c:pt idx="9">
                  <c:v>4.6500000000000004</c:v>
                </c:pt>
              </c:numCache>
            </c:numRef>
          </c:val>
          <c:extLst>
            <c:ext xmlns:c16="http://schemas.microsoft.com/office/drawing/2014/chart" uri="{C3380CC4-5D6E-409C-BE32-E72D297353CC}">
              <c16:uniqueId val="{00000006-53C7-4E06-BC08-1A36F575107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5.3</c:v>
                </c:pt>
                <c:pt idx="2">
                  <c:v>#N/A</c:v>
                </c:pt>
                <c:pt idx="3">
                  <c:v>4.22</c:v>
                </c:pt>
                <c:pt idx="4">
                  <c:v>#N/A</c:v>
                </c:pt>
                <c:pt idx="5">
                  <c:v>5.39</c:v>
                </c:pt>
                <c:pt idx="6">
                  <c:v>#N/A</c:v>
                </c:pt>
                <c:pt idx="7">
                  <c:v>5.3</c:v>
                </c:pt>
                <c:pt idx="8">
                  <c:v>#N/A</c:v>
                </c:pt>
                <c:pt idx="9">
                  <c:v>5.87</c:v>
                </c:pt>
              </c:numCache>
            </c:numRef>
          </c:val>
          <c:extLst>
            <c:ext xmlns:c16="http://schemas.microsoft.com/office/drawing/2014/chart" uri="{C3380CC4-5D6E-409C-BE32-E72D297353CC}">
              <c16:uniqueId val="{00000007-53C7-4E06-BC08-1A36F5751074}"/>
            </c:ext>
          </c:extLst>
        </c:ser>
        <c:ser>
          <c:idx val="8"/>
          <c:order val="8"/>
          <c:tx>
            <c:strRef>
              <c:f>データシート!$A$35</c:f>
              <c:strCache>
                <c:ptCount val="1"/>
                <c:pt idx="0">
                  <c:v>恵庭市下水道事業会計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5.14</c:v>
                </c:pt>
                <c:pt idx="2">
                  <c:v>#N/A</c:v>
                </c:pt>
                <c:pt idx="3">
                  <c:v>13.02</c:v>
                </c:pt>
                <c:pt idx="4">
                  <c:v>#N/A</c:v>
                </c:pt>
                <c:pt idx="5">
                  <c:v>12.32</c:v>
                </c:pt>
                <c:pt idx="6">
                  <c:v>#N/A</c:v>
                </c:pt>
                <c:pt idx="7">
                  <c:v>11.52</c:v>
                </c:pt>
                <c:pt idx="8">
                  <c:v>#N/A</c:v>
                </c:pt>
                <c:pt idx="9">
                  <c:v>11.58</c:v>
                </c:pt>
              </c:numCache>
            </c:numRef>
          </c:val>
          <c:extLst>
            <c:ext xmlns:c16="http://schemas.microsoft.com/office/drawing/2014/chart" uri="{C3380CC4-5D6E-409C-BE32-E72D297353CC}">
              <c16:uniqueId val="{00000008-53C7-4E06-BC08-1A36F575107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1.69</c:v>
                </c:pt>
                <c:pt idx="1">
                  <c:v>#N/A</c:v>
                </c:pt>
                <c:pt idx="2">
                  <c:v>2.66</c:v>
                </c:pt>
                <c:pt idx="3">
                  <c:v>#N/A</c:v>
                </c:pt>
                <c:pt idx="4">
                  <c:v>2.5499999999999998</c:v>
                </c:pt>
                <c:pt idx="5">
                  <c:v>#N/A</c:v>
                </c:pt>
                <c:pt idx="6">
                  <c:v>2.19</c:v>
                </c:pt>
                <c:pt idx="7">
                  <c:v>#N/A</c:v>
                </c:pt>
                <c:pt idx="8">
                  <c:v>1.57</c:v>
                </c:pt>
                <c:pt idx="9">
                  <c:v>#N/A</c:v>
                </c:pt>
              </c:numCache>
            </c:numRef>
          </c:val>
          <c:extLst>
            <c:ext xmlns:c16="http://schemas.microsoft.com/office/drawing/2014/chart" uri="{C3380CC4-5D6E-409C-BE32-E72D297353CC}">
              <c16:uniqueId val="{00000009-53C7-4E06-BC08-1A36F5751074}"/>
            </c:ext>
          </c:extLst>
        </c:ser>
        <c:dLbls>
          <c:showLegendKey val="0"/>
          <c:showVal val="0"/>
          <c:showCatName val="0"/>
          <c:showSerName val="0"/>
          <c:showPercent val="0"/>
          <c:showBubbleSize val="0"/>
        </c:dLbls>
        <c:gapWidth val="150"/>
        <c:overlap val="100"/>
        <c:axId val="388837456"/>
        <c:axId val="388837848"/>
      </c:barChart>
      <c:catAx>
        <c:axId val="38883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837848"/>
        <c:crosses val="autoZero"/>
        <c:auto val="1"/>
        <c:lblAlgn val="ctr"/>
        <c:lblOffset val="100"/>
        <c:tickLblSkip val="1"/>
        <c:tickMarkSkip val="1"/>
        <c:noMultiLvlLbl val="0"/>
      </c:catAx>
      <c:valAx>
        <c:axId val="388837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83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2569</c:v>
                </c:pt>
                <c:pt idx="5">
                  <c:v>2680</c:v>
                </c:pt>
                <c:pt idx="8">
                  <c:v>2506</c:v>
                </c:pt>
                <c:pt idx="11">
                  <c:v>2495</c:v>
                </c:pt>
                <c:pt idx="14">
                  <c:v>2466</c:v>
                </c:pt>
              </c:numCache>
            </c:numRef>
          </c:val>
          <c:extLst>
            <c:ext xmlns:c16="http://schemas.microsoft.com/office/drawing/2014/chart" uri="{C3380CC4-5D6E-409C-BE32-E72D297353CC}">
              <c16:uniqueId val="{00000000-7AF9-4AB2-A7CD-7E35785578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F9-4AB2-A7CD-7E35785578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65</c:v>
                </c:pt>
                <c:pt idx="3">
                  <c:v>46</c:v>
                </c:pt>
                <c:pt idx="6">
                  <c:v>31</c:v>
                </c:pt>
                <c:pt idx="9">
                  <c:v>24</c:v>
                </c:pt>
                <c:pt idx="12">
                  <c:v>22</c:v>
                </c:pt>
              </c:numCache>
            </c:numRef>
          </c:val>
          <c:extLst>
            <c:ext xmlns:c16="http://schemas.microsoft.com/office/drawing/2014/chart" uri="{C3380CC4-5D6E-409C-BE32-E72D297353CC}">
              <c16:uniqueId val="{00000002-7AF9-4AB2-A7CD-7E35785578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29</c:v>
                </c:pt>
                <c:pt idx="9">
                  <c:v>1</c:v>
                </c:pt>
                <c:pt idx="12">
                  <c:v>1</c:v>
                </c:pt>
              </c:numCache>
            </c:numRef>
          </c:val>
          <c:extLst>
            <c:ext xmlns:c16="http://schemas.microsoft.com/office/drawing/2014/chart" uri="{C3380CC4-5D6E-409C-BE32-E72D297353CC}">
              <c16:uniqueId val="{00000003-7AF9-4AB2-A7CD-7E35785578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867</c:v>
                </c:pt>
                <c:pt idx="3">
                  <c:v>859</c:v>
                </c:pt>
                <c:pt idx="6">
                  <c:v>821</c:v>
                </c:pt>
                <c:pt idx="9">
                  <c:v>832</c:v>
                </c:pt>
                <c:pt idx="12">
                  <c:v>708</c:v>
                </c:pt>
              </c:numCache>
            </c:numRef>
          </c:val>
          <c:extLst>
            <c:ext xmlns:c16="http://schemas.microsoft.com/office/drawing/2014/chart" uri="{C3380CC4-5D6E-409C-BE32-E72D297353CC}">
              <c16:uniqueId val="{00000004-7AF9-4AB2-A7CD-7E35785578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F9-4AB2-A7CD-7E35785578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F9-4AB2-A7CD-7E35785578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2632</c:v>
                </c:pt>
                <c:pt idx="3">
                  <c:v>2575</c:v>
                </c:pt>
                <c:pt idx="6">
                  <c:v>2447</c:v>
                </c:pt>
                <c:pt idx="9">
                  <c:v>2315</c:v>
                </c:pt>
                <c:pt idx="12">
                  <c:v>2373</c:v>
                </c:pt>
              </c:numCache>
            </c:numRef>
          </c:val>
          <c:extLst>
            <c:ext xmlns:c16="http://schemas.microsoft.com/office/drawing/2014/chart" uri="{C3380CC4-5D6E-409C-BE32-E72D297353CC}">
              <c16:uniqueId val="{00000007-7AF9-4AB2-A7CD-7E3578557883}"/>
            </c:ext>
          </c:extLst>
        </c:ser>
        <c:dLbls>
          <c:showLegendKey val="0"/>
          <c:showVal val="0"/>
          <c:showCatName val="0"/>
          <c:showSerName val="0"/>
          <c:showPercent val="0"/>
          <c:showBubbleSize val="0"/>
        </c:dLbls>
        <c:gapWidth val="100"/>
        <c:overlap val="100"/>
        <c:axId val="388838632"/>
        <c:axId val="38883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995</c:v>
                </c:pt>
                <c:pt idx="2">
                  <c:v>#N/A</c:v>
                </c:pt>
                <c:pt idx="3">
                  <c:v>#N/A</c:v>
                </c:pt>
                <c:pt idx="4">
                  <c:v>800</c:v>
                </c:pt>
                <c:pt idx="5">
                  <c:v>#N/A</c:v>
                </c:pt>
                <c:pt idx="6">
                  <c:v>#N/A</c:v>
                </c:pt>
                <c:pt idx="7">
                  <c:v>822</c:v>
                </c:pt>
                <c:pt idx="8">
                  <c:v>#N/A</c:v>
                </c:pt>
                <c:pt idx="9">
                  <c:v>#N/A</c:v>
                </c:pt>
                <c:pt idx="10">
                  <c:v>677</c:v>
                </c:pt>
                <c:pt idx="11">
                  <c:v>#N/A</c:v>
                </c:pt>
                <c:pt idx="12">
                  <c:v>#N/A</c:v>
                </c:pt>
                <c:pt idx="13">
                  <c:v>638</c:v>
                </c:pt>
                <c:pt idx="14">
                  <c:v>#N/A</c:v>
                </c:pt>
              </c:numCache>
            </c:numRef>
          </c:val>
          <c:smooth val="0"/>
          <c:extLst>
            <c:ext xmlns:c16="http://schemas.microsoft.com/office/drawing/2014/chart" uri="{C3380CC4-5D6E-409C-BE32-E72D297353CC}">
              <c16:uniqueId val="{00000008-7AF9-4AB2-A7CD-7E3578557883}"/>
            </c:ext>
          </c:extLst>
        </c:ser>
        <c:dLbls>
          <c:showLegendKey val="0"/>
          <c:showVal val="0"/>
          <c:showCatName val="0"/>
          <c:showSerName val="0"/>
          <c:showPercent val="0"/>
          <c:showBubbleSize val="0"/>
        </c:dLbls>
        <c:marker val="1"/>
        <c:smooth val="0"/>
        <c:axId val="388838632"/>
        <c:axId val="388839024"/>
      </c:lineChart>
      <c:catAx>
        <c:axId val="388838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839024"/>
        <c:crosses val="autoZero"/>
        <c:auto val="1"/>
        <c:lblAlgn val="ctr"/>
        <c:lblOffset val="100"/>
        <c:tickLblSkip val="1"/>
        <c:tickMarkSkip val="1"/>
        <c:noMultiLvlLbl val="0"/>
      </c:catAx>
      <c:valAx>
        <c:axId val="38883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838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21773</c:v>
                </c:pt>
                <c:pt idx="5">
                  <c:v>21963</c:v>
                </c:pt>
                <c:pt idx="8">
                  <c:v>22133</c:v>
                </c:pt>
                <c:pt idx="11">
                  <c:v>21989</c:v>
                </c:pt>
                <c:pt idx="14">
                  <c:v>21773</c:v>
                </c:pt>
              </c:numCache>
            </c:numRef>
          </c:val>
          <c:extLst>
            <c:ext xmlns:c16="http://schemas.microsoft.com/office/drawing/2014/chart" uri="{C3380CC4-5D6E-409C-BE32-E72D297353CC}">
              <c16:uniqueId val="{00000000-20FA-4C01-AE18-AFCF76A1CB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7231</c:v>
                </c:pt>
                <c:pt idx="5">
                  <c:v>6838</c:v>
                </c:pt>
                <c:pt idx="8">
                  <c:v>6971</c:v>
                </c:pt>
                <c:pt idx="11">
                  <c:v>6951</c:v>
                </c:pt>
                <c:pt idx="14">
                  <c:v>7275</c:v>
                </c:pt>
              </c:numCache>
            </c:numRef>
          </c:val>
          <c:extLst>
            <c:ext xmlns:c16="http://schemas.microsoft.com/office/drawing/2014/chart" uri="{C3380CC4-5D6E-409C-BE32-E72D297353CC}">
              <c16:uniqueId val="{00000001-20FA-4C01-AE18-AFCF76A1CB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3417</c:v>
                </c:pt>
                <c:pt idx="5">
                  <c:v>3474</c:v>
                </c:pt>
                <c:pt idx="8">
                  <c:v>3723</c:v>
                </c:pt>
                <c:pt idx="11">
                  <c:v>4389</c:v>
                </c:pt>
                <c:pt idx="14">
                  <c:v>4575</c:v>
                </c:pt>
              </c:numCache>
            </c:numRef>
          </c:val>
          <c:extLst>
            <c:ext xmlns:c16="http://schemas.microsoft.com/office/drawing/2014/chart" uri="{C3380CC4-5D6E-409C-BE32-E72D297353CC}">
              <c16:uniqueId val="{00000002-20FA-4C01-AE18-AFCF76A1CB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FA-4C01-AE18-AFCF76A1CB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FA-4C01-AE18-AFCF76A1CB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1597</c:v>
                </c:pt>
                <c:pt idx="3">
                  <c:v>1291</c:v>
                </c:pt>
                <c:pt idx="6">
                  <c:v>3</c:v>
                </c:pt>
                <c:pt idx="9">
                  <c:v>0</c:v>
                </c:pt>
                <c:pt idx="12">
                  <c:v>0</c:v>
                </c:pt>
              </c:numCache>
            </c:numRef>
          </c:val>
          <c:extLst>
            <c:ext xmlns:c16="http://schemas.microsoft.com/office/drawing/2014/chart" uri="{C3380CC4-5D6E-409C-BE32-E72D297353CC}">
              <c16:uniqueId val="{00000005-20FA-4C01-AE18-AFCF76A1CB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3027</c:v>
                </c:pt>
                <c:pt idx="3">
                  <c:v>2951</c:v>
                </c:pt>
                <c:pt idx="6">
                  <c:v>2391</c:v>
                </c:pt>
                <c:pt idx="9">
                  <c:v>2279</c:v>
                </c:pt>
                <c:pt idx="12">
                  <c:v>2305</c:v>
                </c:pt>
              </c:numCache>
            </c:numRef>
          </c:val>
          <c:extLst>
            <c:ext xmlns:c16="http://schemas.microsoft.com/office/drawing/2014/chart" uri="{C3380CC4-5D6E-409C-BE32-E72D297353CC}">
              <c16:uniqueId val="{00000006-20FA-4C01-AE18-AFCF76A1CB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0FA-4C01-AE18-AFCF76A1CB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10685</c:v>
                </c:pt>
                <c:pt idx="3">
                  <c:v>10178</c:v>
                </c:pt>
                <c:pt idx="6">
                  <c:v>9342</c:v>
                </c:pt>
                <c:pt idx="9">
                  <c:v>8883</c:v>
                </c:pt>
                <c:pt idx="12">
                  <c:v>8094</c:v>
                </c:pt>
              </c:numCache>
            </c:numRef>
          </c:val>
          <c:extLst>
            <c:ext xmlns:c16="http://schemas.microsoft.com/office/drawing/2014/chart" uri="{C3380CC4-5D6E-409C-BE32-E72D297353CC}">
              <c16:uniqueId val="{00000008-20FA-4C01-AE18-AFCF76A1CB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153</c:v>
                </c:pt>
                <c:pt idx="3">
                  <c:v>115</c:v>
                </c:pt>
                <c:pt idx="6">
                  <c:v>89</c:v>
                </c:pt>
                <c:pt idx="9">
                  <c:v>70</c:v>
                </c:pt>
                <c:pt idx="12">
                  <c:v>77</c:v>
                </c:pt>
              </c:numCache>
            </c:numRef>
          </c:val>
          <c:extLst>
            <c:ext xmlns:c16="http://schemas.microsoft.com/office/drawing/2014/chart" uri="{C3380CC4-5D6E-409C-BE32-E72D297353CC}">
              <c16:uniqueId val="{00000009-20FA-4C01-AE18-AFCF76A1CB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25801</c:v>
                </c:pt>
                <c:pt idx="3">
                  <c:v>26070</c:v>
                </c:pt>
                <c:pt idx="6">
                  <c:v>26043</c:v>
                </c:pt>
                <c:pt idx="9">
                  <c:v>26227</c:v>
                </c:pt>
                <c:pt idx="12">
                  <c:v>26896</c:v>
                </c:pt>
              </c:numCache>
            </c:numRef>
          </c:val>
          <c:extLst>
            <c:ext xmlns:c16="http://schemas.microsoft.com/office/drawing/2014/chart" uri="{C3380CC4-5D6E-409C-BE32-E72D297353CC}">
              <c16:uniqueId val="{0000000A-20FA-4C01-AE18-AFCF76A1CB05}"/>
            </c:ext>
          </c:extLst>
        </c:ser>
        <c:dLbls>
          <c:showLegendKey val="0"/>
          <c:showVal val="0"/>
          <c:showCatName val="0"/>
          <c:showSerName val="0"/>
          <c:showPercent val="0"/>
          <c:showBubbleSize val="0"/>
        </c:dLbls>
        <c:gapWidth val="100"/>
        <c:overlap val="100"/>
        <c:axId val="388839808"/>
        <c:axId val="38884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8843</c:v>
                </c:pt>
                <c:pt idx="2">
                  <c:v>#N/A</c:v>
                </c:pt>
                <c:pt idx="3">
                  <c:v>#N/A</c:v>
                </c:pt>
                <c:pt idx="4">
                  <c:v>8330</c:v>
                </c:pt>
                <c:pt idx="5">
                  <c:v>#N/A</c:v>
                </c:pt>
                <c:pt idx="6">
                  <c:v>#N/A</c:v>
                </c:pt>
                <c:pt idx="7">
                  <c:v>5041</c:v>
                </c:pt>
                <c:pt idx="8">
                  <c:v>#N/A</c:v>
                </c:pt>
                <c:pt idx="9">
                  <c:v>#N/A</c:v>
                </c:pt>
                <c:pt idx="10">
                  <c:v>4131</c:v>
                </c:pt>
                <c:pt idx="11">
                  <c:v>#N/A</c:v>
                </c:pt>
                <c:pt idx="12">
                  <c:v>#N/A</c:v>
                </c:pt>
                <c:pt idx="13">
                  <c:v>3749</c:v>
                </c:pt>
                <c:pt idx="14">
                  <c:v>#N/A</c:v>
                </c:pt>
              </c:numCache>
            </c:numRef>
          </c:val>
          <c:smooth val="0"/>
          <c:extLst>
            <c:ext xmlns:c16="http://schemas.microsoft.com/office/drawing/2014/chart" uri="{C3380CC4-5D6E-409C-BE32-E72D297353CC}">
              <c16:uniqueId val="{0000000B-20FA-4C01-AE18-AFCF76A1CB05}"/>
            </c:ext>
          </c:extLst>
        </c:ser>
        <c:dLbls>
          <c:showLegendKey val="0"/>
          <c:showVal val="0"/>
          <c:showCatName val="0"/>
          <c:showSerName val="0"/>
          <c:showPercent val="0"/>
          <c:showBubbleSize val="0"/>
        </c:dLbls>
        <c:marker val="1"/>
        <c:smooth val="0"/>
        <c:axId val="388839808"/>
        <c:axId val="388840592"/>
      </c:lineChart>
      <c:catAx>
        <c:axId val="38883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8840592"/>
        <c:crosses val="autoZero"/>
        <c:auto val="1"/>
        <c:lblAlgn val="ctr"/>
        <c:lblOffset val="100"/>
        <c:tickLblSkip val="1"/>
        <c:tickMarkSkip val="1"/>
        <c:noMultiLvlLbl val="0"/>
      </c:catAx>
      <c:valAx>
        <c:axId val="38884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83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2189</c:v>
                </c:pt>
                <c:pt idx="1">
                  <c:v>2023</c:v>
                </c:pt>
                <c:pt idx="2">
                  <c:v>2037</c:v>
                </c:pt>
              </c:numCache>
            </c:numRef>
          </c:val>
          <c:extLst>
            <c:ext xmlns:c16="http://schemas.microsoft.com/office/drawing/2014/chart" uri="{C3380CC4-5D6E-409C-BE32-E72D297353CC}">
              <c16:uniqueId val="{00000000-BC0B-4A29-938E-513E701F11F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C0B-4A29-938E-513E701F11F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1369</c:v>
                </c:pt>
                <c:pt idx="1">
                  <c:v>2056</c:v>
                </c:pt>
                <c:pt idx="2">
                  <c:v>2075</c:v>
                </c:pt>
              </c:numCache>
            </c:numRef>
          </c:val>
          <c:extLst>
            <c:ext xmlns:c16="http://schemas.microsoft.com/office/drawing/2014/chart" uri="{C3380CC4-5D6E-409C-BE32-E72D297353CC}">
              <c16:uniqueId val="{00000002-BC0B-4A29-938E-513E701F11FC}"/>
            </c:ext>
          </c:extLst>
        </c:ser>
        <c:dLbls>
          <c:showLegendKey val="0"/>
          <c:showVal val="0"/>
          <c:showCatName val="0"/>
          <c:showSerName val="0"/>
          <c:showPercent val="0"/>
          <c:showBubbleSize val="0"/>
        </c:dLbls>
        <c:gapWidth val="120"/>
        <c:overlap val="100"/>
        <c:axId val="388840984"/>
        <c:axId val="388841768"/>
      </c:barChart>
      <c:catAx>
        <c:axId val="38884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8841768"/>
        <c:crosses val="autoZero"/>
        <c:auto val="1"/>
        <c:lblAlgn val="ctr"/>
        <c:lblOffset val="100"/>
        <c:tickLblSkip val="1"/>
        <c:tickMarkSkip val="1"/>
        <c:noMultiLvlLbl val="0"/>
      </c:catAx>
      <c:valAx>
        <c:axId val="3888417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884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{94ED2C3C-3C0D-4DFD-9553-7F9234524410}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E64-4248-99E9-2316282F6C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{F7C548EC-D50D-40F2-B1E2-8776FF6313CB}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64-4248-99E9-2316282F6C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{9A93EBF2-ADCA-4EB5-B17E-7CA4113772EF}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64-4248-99E9-2316282F6C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{E4680338-66BC-48E9-B71A-7D70C05DCA9B}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64-4248-99E9-2316282F6C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{9373A15A-35EB-4428-8727-3DF8620DE0A6}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64-4248-99E9-2316282F6C5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{39D86D39-58E7-4FC2-82C0-AC2B21004628}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E64-4248-99E9-2316282F6C55}"/>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{93322D3B-0428-482C-80A0-F3955B5885E6}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E64-4248-99E9-2316282F6C55}"/>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{9647A2AE-BBB0-4025-9620-5D8E1E8DA1C0}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E64-4248-99E9-2316282F6C55}"/>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{C8D51D60-70A6-4AC2-B555-E19CD9780CE6}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E64-4248-99E9-2316282F6C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51.5</c:v>
                </c:pt>
                <c:pt idx="24">
                  <c:v>52.5</c:v>
                </c:pt>
                <c:pt idx="32">
                  <c:v>53.8</c:v>
                </c:pt>
              </c:numCache>
            </c:numRef>
          </c:xVal>
          <c:yVal>
            <c:numRef>
              <c:f>公会計指標分析・財政指標組合せ分析表!$BP$51:$DC$51</c:f>
              <c:numCache>
                <c:formatCode>#,##0.0;"▲ "#,##0.0</c:formatCode>
                <c:ptCount val="40"/>
                <c:pt idx="16">
                  <c:v>38.799999999999997</c:v>
                </c:pt>
                <c:pt idx="24">
                  <c:v>31.1</c:v>
                </c:pt>
                <c:pt idx="32">
                  <c:v>29</c:v>
                </c:pt>
              </c:numCache>
            </c:numRef>
          </c:yVal>
          <c:smooth val="0"/>
          <c:extLst>
            <c:ext xmlns:c16="http://schemas.microsoft.com/office/drawing/2014/chart" uri="{C3380CC4-5D6E-409C-BE32-E72D297353CC}">
              <c16:uniqueId val="{00000009-CE64-4248-99E9-2316282F6C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{9F88DD02-ECDD-482C-90AA-3629BE3E047B}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E64-4248-99E9-2316282F6C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{DA3492B1-C579-4CD5-A6E6-CC3FFE8591DD}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64-4248-99E9-2316282F6C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{88626E94-2925-4E22-8191-AB2BB37BE03E}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64-4248-99E9-2316282F6C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{5DB82C9B-2358-483C-A98C-FB6D327182EF}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64-4248-99E9-2316282F6C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{51DB9BDE-AE42-4C73-B75A-D8937357EF3B}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64-4248-99E9-2316282F6C5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{64593719-CFF7-412D-9D3E-F3B5640A0972}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E64-4248-99E9-2316282F6C5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{9AE0079D-FB9E-4142-99D9-700377100FDB}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E64-4248-99E9-2316282F6C5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{F6F4B476-3210-43AC-B445-97F808C61532}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E64-4248-99E9-2316282F6C5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{B4B85F68-8AD3-4C1E-83C3-E06F958EA168}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E64-4248-99E9-2316282F6C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CE64-4248-99E9-2316282F6C55}"/>
            </c:ext>
          </c:extLst>
        </c:ser>
        <c:dLbls>
          <c:showLegendKey val="0"/>
          <c:showVal val="1"/>
          <c:showCatName val="0"/>
          <c:showSerName val="0"/>
          <c:showPercent val="0"/>
          <c:showBubbleSize val="0"/>
        </c:dLbls>
        <c:axId val="388843336"/>
        <c:axId val="388843728"/>
      </c:scatterChart>
      <c:valAx>
        <c:axId val="388843336"/>
        <c:scaling>
          <c:orientation val="minMax"/>
          <c:max val="61.6"/>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843728"/>
        <c:crosses val="autoZero"/>
        <c:crossBetween val="midCat"/>
      </c:valAx>
      <c:valAx>
        <c:axId val="388843728"/>
        <c:scaling>
          <c:orientation val="minMax"/>
          <c:max val="40.5"/>
          <c:min val="27.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8843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{BF96D0B5-D41F-4289-A769-A8F2198BBBCB}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41F-461F-BABE-1C5405AA2F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{41256B7F-E850-49E8-920C-FE62CA92D68B}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1F-461F-BABE-1C5405AA2F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{EB175CAB-60E6-4813-A67A-3AAE911D352B}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1F-461F-BABE-1C5405AA2F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{12BDE57F-B891-4777-B6C5-136461A70DE8}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1F-461F-BABE-1C5405AA2F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{73DAD1F7-5FDF-452F-B6E3-FC7D84AD355C}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1F-461F-BABE-1C5405AA2F4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{BB077339-65A6-4EE7-A9EC-5A2F29800A9A}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41F-461F-BABE-1C5405AA2F4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{768ED3FE-FB10-4391-BE49-6E29A3BA5219}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41F-461F-BABE-1C5405AA2F4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{EC4C60AA-2D46-4CFE-AFF3-CFB5F1A83648}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41F-461F-BABE-1C5405AA2F4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{DB13F4C6-FF50-4798-B588-406F4777A683}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41F-461F-BABE-1C5405AA2F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7.6</c:v>
                </c:pt>
                <c:pt idx="16">
                  <c:v>6.9</c:v>
                </c:pt>
                <c:pt idx="24">
                  <c:v>5.9</c:v>
                </c:pt>
                <c:pt idx="32">
                  <c:v>5.4</c:v>
                </c:pt>
              </c:numCache>
            </c:numRef>
          </c:xVal>
          <c:yVal>
            <c:numRef>
              <c:f>公会計指標分析・財政指標組合せ分析表!$BP$73:$DC$73</c:f>
              <c:numCache>
                <c:formatCode>#,##0.0;"▲ "#,##0.0</c:formatCode>
                <c:ptCount val="40"/>
                <c:pt idx="0">
                  <c:v>70.8</c:v>
                </c:pt>
                <c:pt idx="8">
                  <c:v>67.099999999999994</c:v>
                </c:pt>
                <c:pt idx="16">
                  <c:v>38.799999999999997</c:v>
                </c:pt>
                <c:pt idx="24">
                  <c:v>31.1</c:v>
                </c:pt>
                <c:pt idx="32">
                  <c:v>29</c:v>
                </c:pt>
              </c:numCache>
            </c:numRef>
          </c:yVal>
          <c:smooth val="0"/>
          <c:extLst>
            <c:ext xmlns:c16="http://schemas.microsoft.com/office/drawing/2014/chart" uri="{C3380CC4-5D6E-409C-BE32-E72D297353CC}">
              <c16:uniqueId val="{00000009-F41F-461F-BABE-1C5405AA2F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{B21365C5-230A-4610-A4C3-A8CAF363CE8A}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41F-461F-BABE-1C5405AA2F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{9E6A4338-20C7-4BA9-BBF9-9CAC97F011C4}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1F-461F-BABE-1C5405AA2F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{8D48C489-EB8D-4989-96E6-B4EDBBE9FF33}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1F-461F-BABE-1C5405AA2F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{7BAFD598-4489-4ED2-A51F-7E863A70BFE9}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1F-461F-BABE-1C5405AA2F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{99E0B38A-B267-4E4C-AAA4-596D6F67AC23}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1F-461F-BABE-1C5405AA2F4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{640FCA70-5AC7-4A57-ACDF-657F54A1BEFD}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41F-461F-BABE-1C5405AA2F48}"/>
                </c:ext>
              </c:extLst>
            </c:dLbl>
            <c:dLbl>
              <c:idx val="16"/>
              <c:layout>
                <c:manualLayout>
                  <c:x val="-2.688402013894632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{65429917-7B0E-4066-8A9C-C4B6BCC73F5A}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41F-461F-BABE-1C5405AA2F48}"/>
                </c:ext>
              </c:extLst>
            </c:dLbl>
            <c:dLbl>
              <c:idx val="24"/>
              <c:layout>
                <c:manualLayout>
                  <c:x val="-3.651196309927500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{EB204AC0-E946-4C5B-9F17-9635DE0F4D5F}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41F-461F-BABE-1C5405AA2F4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{60DB14F9-8A77-4D9D-A999-C36EB6AC77C6}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41F-461F-BABE-1C5405AA2F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F41F-461F-BABE-1C5405AA2F48}"/>
            </c:ext>
          </c:extLst>
        </c:ser>
        <c:dLbls>
          <c:showLegendKey val="0"/>
          <c:showVal val="1"/>
          <c:showCatName val="0"/>
          <c:showSerName val="0"/>
          <c:showPercent val="0"/>
          <c:showBubbleSize val="0"/>
        </c:dLbls>
        <c:axId val="388844512"/>
        <c:axId val="388844904"/>
      </c:scatterChart>
      <c:valAx>
        <c:axId val="388844512"/>
        <c:scaling>
          <c:orientation val="minMax"/>
          <c:max val="10"/>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8844904"/>
        <c:crosses val="autoZero"/>
        <c:crossBetween val="midCat"/>
      </c:valAx>
      <c:valAx>
        <c:axId val="388844904"/>
        <c:scaling>
          <c:orientation val="minMax"/>
          <c:max val="78"/>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8844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をピークに減少傾向にあるものの、今後はごみ焼却施設整備などの大型事業による元利償還金の増により増加になっていく見込みである。交付税算入の低い建設起債については一定のシーリングを掛けて増加しないようにする、決算期に起債せずとも剰余金で財源を確保できる場合には起債しないで対応するなどし</a:t>
          </a:r>
          <a:r>
            <a:rPr kumimoji="1" lang="ja-JP" altLang="en-US"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恵庭市財政運営の基本方針に基づき</a:t>
          </a:r>
          <a:r>
            <a:rPr kumimoji="1" lang="ja-JP" altLang="en-US" sz="1300">
              <a:latin typeface="ＭＳ Ｐゴシック" panose="020B0600070205080204" pitchFamily="50" charset="-128"/>
              <a:ea typeface="ＭＳ Ｐゴシック" panose="020B0600070205080204" pitchFamily="50" charset="-128"/>
            </a:rPr>
            <a:t>起債発行額の抑</a:t>
          </a:r>
          <a:r>
            <a:rPr kumimoji="1" lang="ja-JP" altLang="en-US" sz="1300">
              <a:latin typeface="ＭＳ ゴシック" pitchFamily="49" charset="-128"/>
              <a:ea typeface="ＭＳ ゴシック" pitchFamily="49" charset="-128"/>
            </a:rPr>
            <a:t>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第三セクターである恵庭市振興公社の土地を買戻ししたことによる負債額の大幅な減、更にふるさと納税による寄付金や今後の大型事業に備えた財源対策として特定目的基金へ積立を行った結果、将来負担比率の分子は年々減少している。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平均年齢の上昇に伴う退職手当負担額の増加や焼却施設整備事業・花の拠点整備事業等の後年次に控えている大型事業により地方債残高の増や基金の取り崩しなどが見込まれる。恵庭市財政収支見通しにより、今後の収支状況を適切に見込んだ上で事業のスクラップアンドビルドを適切に行い、将来負担の抑制・平準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北海道恵庭市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ふるさと納税による寄附、市有地売却収入や調整交付金など約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万円を積み立てた一方、ふるさと納税事業、花の拠点整備事業などに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将来を見据えた財政運営を行い、事業実施に必要な財源の確保を図るため、基金を上手に活用する方針である。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まちづくり推進基金</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水と緑と花に彩られた都市環境づくりに資する事業その他本市のまちづくりの推進に資する事業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社会福祉事業推進基金 ： 在宅福祉等の普及及び向上に資する事業、健康及び生きがいづくり等を推進する事業、ボランティア活動を推進する事業、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地域福祉の推進上必要と認める事業、福祉施設の建設及び改修に要する経費に充てる。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まちづくり推進基金：ふるさと納税寄附により、約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万円を積立てした一方、花の拠点整備事業やふるさと納税事業等のために約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取り崩したことにより、全体としては減少となった。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かわまちづくり事業や花の拠点整備事業など大型事業を控えていることから、基金残高の減少が見込まれる。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市庁舎改修事業やごみ処理関連施設整備等の大型事業の財源として財政調整基金を約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基金運用利息及び決算剰余金の積立額が取崩額を上回ったため、基金残高は増加した。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年度は基金の総合的な見直しにより、減債基金を財政調整基金へ統合した。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年度間の財源の不均衡を調整し将来の財政負担に備えるため、恵庭市財政運営の基本方針に基づき標準財政規模の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％以上の基金残高を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69,521
69,190
294.65
28,766,883
27,867,827
866,210
14,749,826
26,895,930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公共施設等総合管理計画において、平成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年間で公共施設の計画的な統廃合を着実に進めた取組みにより、類似する団体よりも有形固定資産減価償却率は低い値となっている。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公共施設の統廃合にあたり、市民や議会の理解を得ながら慎重に進めていることや、単なる更新ではなく、既存の施設を有効活用した施設の統廃合を進めていることから、固定資産減価償却率は上昇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103686</xdr:rowOff>
    </xdr:from>
    <xdr:to>
      <xdr:col>23</xdr:col>
      <xdr:colOff>136525</xdr:colOff>
      <xdr:row>31</xdr:row>
      <xdr:rowOff>33836</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7117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82113</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D00-000051000000}"/>
            </a:ext>
          </a:extLst>
        </xdr:cNvPr>
        <xdr:cNvSpPr txBox="1"/>
      </xdr:nvSpPr>
      <xdr:spPr>
        <a:xfrm>
          <a:off x="4813300" y="59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143782</xdr:rowOff>
    </xdr:from>
    <xdr:to>
      <xdr:col>19</xdr:col>
      <xdr:colOff>187325</xdr:colOff>
      <xdr:row>31</xdr:row>
      <xdr:rowOff>73932</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00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154486</xdr:rowOff>
    </xdr:from>
    <xdr:to>
      <xdr:col>23</xdr:col>
      <xdr:colOff>85725</xdr:colOff>
      <xdr:row>31</xdr:row>
      <xdr:rowOff>23132</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flipV="1">
          <a:off x="4051300" y="6069511"/>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323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23132</xdr:rowOff>
    </xdr:from>
    <xdr:to>
      <xdr:col>19</xdr:col>
      <xdr:colOff>136525</xdr:colOff>
      <xdr:row>31</xdr:row>
      <xdr:rowOff>53975</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3289300" y="610960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6" name="n_1aveValue有形固定資産減価償却率">
          <a:extLst>
            <a:ext uri="{FF2B5EF4-FFF2-40B4-BE49-F238E27FC236}">
              <a16:creationId xmlns:a16="http://schemas.microsoft.com/office/drawing/2014/main" id="{00000000-0008-0000-0D00-000056000000}"/>
            </a:ext>
          </a:extLst>
        </xdr:cNvPr>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7" name="n_2aveValue有形固定資産減価償却率">
          <a:extLst>
            <a:ext uri="{FF2B5EF4-FFF2-40B4-BE49-F238E27FC236}">
              <a16:creationId xmlns:a16="http://schemas.microsoft.com/office/drawing/2014/main" id="{00000000-0008-0000-0D00-000057000000}"/>
            </a:ext>
          </a:extLst>
        </xdr:cNvPr>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65059</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債務償還可能年数は類似団体平均を下回っており、主な要因としては地方債の新規発行の抑制に努めていることが考えられる。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a:extLst>
            <a:ext uri="{FF2B5EF4-FFF2-40B4-BE49-F238E27FC236}">
              <a16:creationId xmlns:a16="http://schemas.microsoft.com/office/drawing/2014/main" id="{00000000-0008-0000-0D00-000079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a:extLst>
            <a:ext uri="{FF2B5EF4-FFF2-40B4-BE49-F238E27FC236}">
              <a16:creationId xmlns:a16="http://schemas.microsoft.com/office/drawing/2014/main" id="{00000000-0008-0000-0D00-00007B000000}"/>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a:extLst>
            <a:ext uri="{FF2B5EF4-FFF2-40B4-BE49-F238E27FC236}">
              <a16:creationId xmlns:a16="http://schemas.microsoft.com/office/drawing/2014/main" id="{00000000-0008-0000-0D00-00007D000000}"/>
            </a:ext>
          </a:extLst>
        </xdr:cNvPr>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28877</xdr:rowOff>
    </xdr:from>
    <xdr:to>
      <xdr:col>76</xdr:col>
      <xdr:colOff>73025</xdr:colOff>
      <xdr:row>31</xdr:row>
      <xdr:rowOff>130477</xdr:rowOff>
    </xdr:to>
    <xdr:sp macro="" textlink="">
      <xdr:nvSpPr>
        <xdr:cNvPr id="132" name="楕円 131">
          <a:extLst>
            <a:ext uri="{FF2B5EF4-FFF2-40B4-BE49-F238E27FC236}">
              <a16:creationId xmlns:a16="http://schemas.microsoft.com/office/drawing/2014/main" id="{00000000-0008-0000-0D00-000084000000}"/>
            </a:ext>
          </a:extLst>
        </xdr:cNvPr>
        <xdr:cNvSpPr/>
      </xdr:nvSpPr>
      <xdr:spPr>
        <a:xfrm>
          <a:off x="14744700" y="61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7304</xdr:rowOff>
    </xdr:from>
    <xdr:ext cx="340478" cy="259045"/>
    <xdr:sp macro="" textlink="">
      <xdr:nvSpPr>
        <xdr:cNvPr id="133" name="債務償還可能年数該当値テキスト">
          <a:extLst>
            <a:ext uri="{FF2B5EF4-FFF2-40B4-BE49-F238E27FC236}">
              <a16:creationId xmlns:a16="http://schemas.microsoft.com/office/drawing/2014/main" id="{00000000-0008-0000-0D00-000085000000}"/>
            </a:ext>
          </a:extLst>
        </xdr:cNvPr>
        <xdr:cNvSpPr txBox="1"/>
      </xdr:nvSpPr>
      <xdr:spPr>
        <a:xfrm>
          <a:off x="14846300" y="60937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69,521
69,190
294.65
28,766,883
27,867,827
866,210
14,749,826
26,895,930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38463</xdr:rowOff>
    </xdr:from>
    <xdr:to>
      <xdr:col>24</xdr:col>
      <xdr:colOff>114300</xdr:colOff>
      <xdr:row>37</xdr:row>
      <xdr:rowOff>140063</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16890</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89263</xdr:rowOff>
    </xdr:from>
    <xdr:to>
      <xdr:col>24</xdr:col>
      <xdr:colOff>63500</xdr:colOff>
      <xdr:row>37</xdr:row>
      <xdr:rowOff>110490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43291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133350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454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152417</xdr:rowOff>
    </xdr:from>
    <xdr:ext cx="405111" cy="259045"/>
    <xdr:sp macro="" textlink="">
      <xdr:nvSpPr>
        <xdr:cNvPr id="79" name="n_1mainValue【道路】&#10;有形固定資産減価償却率">
          <a:extLst>
            <a:ext uri="{FF2B5EF4-FFF2-40B4-BE49-F238E27FC236}">
              <a16:creationId xmlns:a16="http://schemas.microsoft.com/office/drawing/2014/main" id="{00000000-0008-0000-0E00-00004F000000}"/>
            </a:ext>
          </a:extLst>
        </xdr:cNvPr>
        <xdr:cNvSpPr txBox="1"/>
      </xdr:nvSpPr>
      <xdr:spPr>
        <a:xfrm>
          <a:off x="35820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0" name="n_2mainValue【道路】&#10;有形固定資産減価償却率">
          <a:extLst>
            <a:ext uri="{FF2B5EF4-FFF2-40B4-BE49-F238E27FC236}">
              <a16:creationId xmlns:a16="http://schemas.microsoft.com/office/drawing/2014/main" id="{00000000-0008-0000-0E00-000050000000}"/>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89065</xdr:rowOff>
    </xdr:from>
    <xdr:to>
      <xdr:col>55</xdr:col>
      <xdr:colOff>50800</xdr:colOff>
      <xdr:row>42</xdr:row>
      <xdr:rowOff>19215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71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87302</xdr:rowOff>
    </xdr:from>
    <xdr:to>
      <xdr:col>50</xdr:col>
      <xdr:colOff>165100</xdr:colOff>
      <xdr:row>42</xdr:row>
      <xdr:rowOff>17452</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71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138102</xdr:rowOff>
    </xdr:from>
    <xdr:to>
      <xdr:col>55</xdr:col>
      <xdr:colOff>0</xdr:colOff>
      <xdr:row>41</xdr:row>
      <xdr:rowOff>139865</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9639300" y="7167552"/>
          <a:ext cx="838200" cy="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87154</xdr:rowOff>
    </xdr:from>
    <xdr:to>
      <xdr:col>46</xdr:col>
      <xdr:colOff>38100</xdr:colOff>
      <xdr:row>42</xdr:row>
      <xdr:rowOff>17304</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71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137954</xdr:rowOff>
    </xdr:from>
    <xdr:to>
      <xdr:col>50</xdr:col>
      <xdr:colOff>114300</xdr:colOff>
      <xdr:row>41</xdr:row>
      <xdr:rowOff>138102</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8750300" y="7167404"/>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8579</xdr:rowOff>
    </xdr:from>
    <xdr:ext cx="469744" cy="259045"/>
    <xdr:sp macro="" textlink="">
      <xdr:nvSpPr>
        <xdr:cNvPr id="128" name="n_1mainValue【道路】&#10;一人当たり延長">
          <a:extLst>
            <a:ext uri="{FF2B5EF4-FFF2-40B4-BE49-F238E27FC236}">
              <a16:creationId xmlns:a16="http://schemas.microsoft.com/office/drawing/2014/main" id="{00000000-0008-0000-0E00-000080000000}"/>
            </a:ext>
          </a:extLst>
        </xdr:cNvPr>
        <xdr:cNvSpPr txBox="1"/>
      </xdr:nvSpPr>
      <xdr:spPr>
        <a:xfrm>
          <a:off x="9391727" y="720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33831</xdr:rowOff>
    </xdr:from>
    <xdr:ext cx="469744" cy="259045"/>
    <xdr:sp macro="" textlink="">
      <xdr:nvSpPr>
        <xdr:cNvPr id="129" name="n_2mainValue【道路】&#10;一人当たり延長">
          <a:extLst>
            <a:ext uri="{FF2B5EF4-FFF2-40B4-BE49-F238E27FC236}">
              <a16:creationId xmlns:a16="http://schemas.microsoft.com/office/drawing/2014/main" id="{00000000-0008-0000-0E00-000081000000}"/>
            </a:ext>
          </a:extLst>
        </xdr:cNvPr>
        <xdr:cNvSpPr txBox="1"/>
      </xdr:nvSpPr>
      <xdr:spPr>
        <a:xfrm>
          <a:off x="8515427" y="689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136633</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00000000-0008-0000-0E00-0000AA000000}"/>
            </a:ext>
          </a:extLst>
        </xdr:cNvPr>
        <xdr:cNvSpPr txBox="1"/>
      </xdr:nvSpPr>
      <xdr:spPr>
        <a:xfrm>
          <a:off x="4673600"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63681</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3797300" y="103245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30843</xdr:rowOff>
    </xdr:from>
    <xdr:to>
      <xdr:col>15</xdr:col>
      <xdr:colOff>101600</xdr:colOff>
      <xdr:row>60</xdr:row>
      <xdr:rowOff>132443</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2857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63681</xdr:rowOff>
    </xdr:from>
    <xdr:to>
      <xdr:col>19</xdr:col>
      <xdr:colOff>177800</xdr:colOff>
      <xdr:row>60</xdr:row>
      <xdr:rowOff>81643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2908300" y="1035068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105608</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123570</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152282</xdr:rowOff>
    </xdr:from>
    <xdr:to>
      <xdr:col>55</xdr:col>
      <xdr:colOff>50800</xdr:colOff>
      <xdr:row>61</xdr:row>
      <xdr:rowOff>82432</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10426700" y="104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3709</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00000000-0008-0000-0E00-0000D9000000}"/>
            </a:ext>
          </a:extLst>
        </xdr:cNvPr>
        <xdr:cNvSpPr txBox="1"/>
      </xdr:nvSpPr>
      <xdr:spPr>
        <a:xfrm>
          <a:off x="10515600" y="1029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151436</xdr:rowOff>
    </xdr:from>
    <xdr:to>
      <xdr:col>50</xdr:col>
      <xdr:colOff>165100</xdr:colOff>
      <xdr:row>61</xdr:row>
      <xdr:rowOff>81586</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9588500" y="104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30786</xdr:rowOff>
    </xdr:from>
    <xdr:to>
      <xdr:col>55</xdr:col>
      <xdr:colOff>0</xdr:colOff>
      <xdr:row>61</xdr:row>
      <xdr:rowOff>31632</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9639300" y="10489236"/>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156673</xdr:rowOff>
    </xdr:from>
    <xdr:to>
      <xdr:col>46</xdr:col>
      <xdr:colOff>38100</xdr:colOff>
      <xdr:row>61</xdr:row>
      <xdr:rowOff>86823</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8699500" y="1044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30786</xdr:rowOff>
    </xdr:from>
    <xdr:to>
      <xdr:col>50</xdr:col>
      <xdr:colOff>114300</xdr:colOff>
      <xdr:row>61</xdr:row>
      <xdr:rowOff>36023</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8750300" y="10489236"/>
          <a:ext cx="889000" cy="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146838</xdr:rowOff>
    </xdr:from>
    <xdr:ext cx="599010" cy="259045"/>
    <xdr:sp macro="" textlink="">
      <xdr:nvSpPr>
        <xdr:cNvPr id="223" name="n_2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450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98113</xdr:rowOff>
    </xdr:from>
    <xdr:ext cx="599010" cy="259045"/>
    <xdr:sp macro="" textlink="">
      <xdr:nvSpPr>
        <xdr:cNvPr id="224" name="n_1main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9327095" y="1021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103350</xdr:rowOff>
    </xdr:from>
    <xdr:ext cx="599010" cy="259045"/>
    <xdr:sp macro="" textlink="">
      <xdr:nvSpPr>
        <xdr:cNvPr id="225" name="n_2main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8450795" y="102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a:extLst>
            <a:ext uri="{FF2B5EF4-FFF2-40B4-BE49-F238E27FC236}">
              <a16:creationId xmlns:a16="http://schemas.microsoft.com/office/drawing/2014/main" id="{00000000-0008-0000-0E00-0000FB000000}"/>
            </a:ext>
          </a:extLst>
        </xdr:cNvPr>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a:extLst>
            <a:ext uri="{FF2B5EF4-FFF2-40B4-BE49-F238E27FC236}">
              <a16:creationId xmlns:a16="http://schemas.microsoft.com/office/drawing/2014/main" id="{00000000-0008-0000-0E00-0000FD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a:extLst>
            <a:ext uri="{FF2B5EF4-FFF2-40B4-BE49-F238E27FC236}">
              <a16:creationId xmlns:a16="http://schemas.microsoft.com/office/drawing/2014/main" id="{00000000-0008-0000-0E00-0000FF000000}"/>
            </a:ext>
          </a:extLst>
        </xdr:cNvPr>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265" name="【公営住宅】&#10;有形固定資産減価償却率該当値テキスト">
          <a:extLst>
            <a:ext uri="{FF2B5EF4-FFF2-40B4-BE49-F238E27FC236}">
              <a16:creationId xmlns:a16="http://schemas.microsoft.com/office/drawing/2014/main" id="{00000000-0008-0000-0E00-000009010000}"/>
            </a:ext>
          </a:extLst>
        </xdr:cNvPr>
        <xdr:cNvSpPr txBox="1"/>
      </xdr:nvSpPr>
      <xdr:spPr>
        <a:xfrm>
          <a:off x="4673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164464</xdr:rowOff>
    </xdr:from>
    <xdr:to>
      <xdr:col>20</xdr:col>
      <xdr:colOff>38100</xdr:colOff>
      <xdr:row>83</xdr:row>
      <xdr:rowOff>94614</xdr:rowOff>
    </xdr:to>
    <xdr:sp macro="" textlink="">
      <xdr:nvSpPr>
        <xdr:cNvPr id="266" name="楕円 265">
          <a:extLst>
            <a:ext uri="{FF2B5EF4-FFF2-40B4-BE49-F238E27FC236}">
              <a16:creationId xmlns:a16="http://schemas.microsoft.com/office/drawing/2014/main" id="{00000000-0008-0000-0E00-00000A010000}"/>
            </a:ext>
          </a:extLst>
        </xdr:cNvPr>
        <xdr:cNvSpPr/>
      </xdr:nvSpPr>
      <xdr:spPr>
        <a:xfrm>
          <a:off x="3746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xdr:rowOff>
    </xdr:from>
    <xdr:to>
      <xdr:col>24</xdr:col>
      <xdr:colOff>63500</xdr:colOff>
      <xdr:row>83</xdr:row>
      <xdr:rowOff>43814</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3797300" y="142379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25400</xdr:rowOff>
    </xdr:from>
    <xdr:to>
      <xdr:col>15</xdr:col>
      <xdr:colOff>101600</xdr:colOff>
      <xdr:row>83</xdr:row>
      <xdr:rowOff>127000</xdr:rowOff>
    </xdr:to>
    <xdr:sp macro="" textlink="">
      <xdr:nvSpPr>
        <xdr:cNvPr id="268" name="楕円 267">
          <a:extLst>
            <a:ext uri="{FF2B5EF4-FFF2-40B4-BE49-F238E27FC236}">
              <a16:creationId xmlns:a16="http://schemas.microsoft.com/office/drawing/2014/main" id="{00000000-0008-0000-0E00-00000C010000}"/>
            </a:ext>
          </a:extLst>
        </xdr:cNvPr>
        <xdr:cNvSpPr/>
      </xdr:nvSpPr>
      <xdr:spPr>
        <a:xfrm>
          <a:off x="2857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43814</xdr:rowOff>
    </xdr:from>
    <xdr:to>
      <xdr:col>19</xdr:col>
      <xdr:colOff>177800</xdr:colOff>
      <xdr:row>83</xdr:row>
      <xdr:rowOff>76200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flipV="1">
          <a:off x="2908300" y="142741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a:extLst>
            <a:ext uri="{FF2B5EF4-FFF2-40B4-BE49-F238E27FC236}">
              <a16:creationId xmlns:a16="http://schemas.microsoft.com/office/drawing/2014/main" id="{00000000-0008-0000-0E00-00000E010000}"/>
            </a:ext>
          </a:extLst>
        </xdr:cNvPr>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1" name="n_2aveValue【公営住宅】&#10;有形固定資産減価償却率">
          <a:extLst>
            <a:ext uri="{FF2B5EF4-FFF2-40B4-BE49-F238E27FC236}">
              <a16:creationId xmlns:a16="http://schemas.microsoft.com/office/drawing/2014/main" id="{00000000-0008-0000-0E00-00000F010000}"/>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85741</xdr:rowOff>
    </xdr:from>
    <xdr:ext cx="405111" cy="259045"/>
    <xdr:sp macro="" textlink="">
      <xdr:nvSpPr>
        <xdr:cNvPr id="272" name="n_1mainValue【公営住宅】&#10;有形固定資産減価償却率">
          <a:extLst>
            <a:ext uri="{FF2B5EF4-FFF2-40B4-BE49-F238E27FC236}">
              <a16:creationId xmlns:a16="http://schemas.microsoft.com/office/drawing/2014/main" id="{00000000-0008-0000-0E00-000010010000}"/>
            </a:ext>
          </a:extLst>
        </xdr:cNvPr>
        <xdr:cNvSpPr txBox="1"/>
      </xdr:nvSpPr>
      <xdr:spPr>
        <a:xfrm>
          <a:off x="35820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118127</xdr:rowOff>
    </xdr:from>
    <xdr:ext cx="405111" cy="259045"/>
    <xdr:sp macro="" textlink="">
      <xdr:nvSpPr>
        <xdr:cNvPr id="273" name="n_2mainValue【公営住宅】&#10;有形固定資産減価償却率">
          <a:extLst>
            <a:ext uri="{FF2B5EF4-FFF2-40B4-BE49-F238E27FC236}">
              <a16:creationId xmlns:a16="http://schemas.microsoft.com/office/drawing/2014/main" id="{00000000-0008-0000-0E00-000011010000}"/>
            </a:ext>
          </a:extLst>
        </xdr:cNvPr>
        <xdr:cNvSpPr txBox="1"/>
      </xdr:nvSpPr>
      <xdr:spPr>
        <a:xfrm>
          <a:off x="2705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00000000-0008-0000-0E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a:extLst>
            <a:ext uri="{FF2B5EF4-FFF2-40B4-BE49-F238E27FC236}">
              <a16:creationId xmlns:a16="http://schemas.microsoft.com/office/drawing/2014/main" id="{00000000-0008-0000-0E00-00002801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a:extLst>
            <a:ext uri="{FF2B5EF4-FFF2-40B4-BE49-F238E27FC236}">
              <a16:creationId xmlns:a16="http://schemas.microsoft.com/office/drawing/2014/main" id="{00000000-0008-0000-0E00-00002A010000}"/>
            </a:ext>
          </a:extLst>
        </xdr:cNvPr>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300" name="【公営住宅】&#10;一人当たり面積平均値テキスト">
          <a:extLst>
            <a:ext uri="{FF2B5EF4-FFF2-40B4-BE49-F238E27FC236}">
              <a16:creationId xmlns:a16="http://schemas.microsoft.com/office/drawing/2014/main" id="{00000000-0008-0000-0E00-00002C010000}"/>
            </a:ext>
          </a:extLst>
        </xdr:cNvPr>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129490</xdr:rowOff>
    </xdr:from>
    <xdr:to>
      <xdr:col>55</xdr:col>
      <xdr:colOff>50800</xdr:colOff>
      <xdr:row>83</xdr:row>
      <xdr:rowOff>59640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0426700" y="141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152367</xdr:rowOff>
    </xdr:from>
    <xdr:ext cx="469744" cy="259045"/>
    <xdr:sp macro="" textlink="">
      <xdr:nvSpPr>
        <xdr:cNvPr id="310" name="【公営住宅】&#10;一人当たり面積該当値テキスト">
          <a:extLst>
            <a:ext uri="{FF2B5EF4-FFF2-40B4-BE49-F238E27FC236}">
              <a16:creationId xmlns:a16="http://schemas.microsoft.com/office/drawing/2014/main" id="{00000000-0008-0000-0E00-000036010000}"/>
            </a:ext>
          </a:extLst>
        </xdr:cNvPr>
        <xdr:cNvSpPr txBox="1"/>
      </xdr:nvSpPr>
      <xdr:spPr>
        <a:xfrm>
          <a:off x="10515600" y="140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127203</xdr:rowOff>
    </xdr:from>
    <xdr:to>
      <xdr:col>50</xdr:col>
      <xdr:colOff>165100</xdr:colOff>
      <xdr:row>83</xdr:row>
      <xdr:rowOff>57353</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9588500" y="1418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6553</xdr:rowOff>
    </xdr:from>
    <xdr:to>
      <xdr:col>55</xdr:col>
      <xdr:colOff>0</xdr:colOff>
      <xdr:row>83</xdr:row>
      <xdr:rowOff>8840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9639300" y="1423690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126288</xdr:rowOff>
    </xdr:from>
    <xdr:to>
      <xdr:col>46</xdr:col>
      <xdr:colOff>38100</xdr:colOff>
      <xdr:row>83</xdr:row>
      <xdr:rowOff>56438</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8699500" y="14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5638</xdr:rowOff>
    </xdr:from>
    <xdr:to>
      <xdr:col>50</xdr:col>
      <xdr:colOff>114300</xdr:colOff>
      <xdr:row>83</xdr:row>
      <xdr:rowOff>6553</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8750300" y="1423598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21048</xdr:rowOff>
    </xdr:from>
    <xdr:ext cx="469744" cy="259045"/>
    <xdr:sp macro="" textlink="">
      <xdr:nvSpPr>
        <xdr:cNvPr id="315" name="n_1aveValue【公営住宅】&#10;一人当たり面積">
          <a:extLst>
            <a:ext uri="{FF2B5EF4-FFF2-40B4-BE49-F238E27FC236}">
              <a16:creationId xmlns:a16="http://schemas.microsoft.com/office/drawing/2014/main" id="{00000000-0008-0000-0E00-00003B010000}"/>
            </a:ext>
          </a:extLst>
        </xdr:cNvPr>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12819</xdr:rowOff>
    </xdr:from>
    <xdr:ext cx="469744" cy="259045"/>
    <xdr:sp macro="" textlink="">
      <xdr:nvSpPr>
        <xdr:cNvPr id="316" name="n_2aveValue【公営住宅】&#10;一人当たり面積">
          <a:extLst>
            <a:ext uri="{FF2B5EF4-FFF2-40B4-BE49-F238E27FC236}">
              <a16:creationId xmlns:a16="http://schemas.microsoft.com/office/drawing/2014/main" id="{00000000-0008-0000-0E00-00003C010000}"/>
            </a:ext>
          </a:extLst>
        </xdr:cNvPr>
        <xdr:cNvSpPr txBox="1"/>
      </xdr:nvSpPr>
      <xdr:spPr>
        <a:xfrm>
          <a:off x="8515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73880</xdr:rowOff>
    </xdr:from>
    <xdr:ext cx="469744" cy="259045"/>
    <xdr:sp macro="" textlink="">
      <xdr:nvSpPr>
        <xdr:cNvPr id="317" name="n_1mainValue【公営住宅】&#10;一人当たり面積">
          <a:extLst>
            <a:ext uri="{FF2B5EF4-FFF2-40B4-BE49-F238E27FC236}">
              <a16:creationId xmlns:a16="http://schemas.microsoft.com/office/drawing/2014/main" id="{00000000-0008-0000-0E00-00003D010000}"/>
            </a:ext>
          </a:extLst>
        </xdr:cNvPr>
        <xdr:cNvSpPr txBox="1"/>
      </xdr:nvSpPr>
      <xdr:spPr>
        <a:xfrm>
          <a:off x="9391727" y="1396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72965</xdr:rowOff>
    </xdr:from>
    <xdr:ext cx="469744" cy="259045"/>
    <xdr:sp macro="" textlink="">
      <xdr:nvSpPr>
        <xdr:cNvPr id="318" name="n_2mainValue【公営住宅】&#10;一人当たり面積">
          <a:extLst>
            <a:ext uri="{FF2B5EF4-FFF2-40B4-BE49-F238E27FC236}">
              <a16:creationId xmlns:a16="http://schemas.microsoft.com/office/drawing/2014/main" id="{00000000-0008-0000-0E00-00003E010000}"/>
            </a:ext>
          </a:extLst>
        </xdr:cNvPr>
        <xdr:cNvSpPr txBox="1"/>
      </xdr:nvSpPr>
      <xdr:spPr>
        <a:xfrm>
          <a:off x="8515427" y="1396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00000000-0008-0000-0E00-00006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id="{00000000-0008-0000-0E00-000068010000}"/>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a:extLst>
            <a:ext uri="{FF2B5EF4-FFF2-40B4-BE49-F238E27FC236}">
              <a16:creationId xmlns:a16="http://schemas.microsoft.com/office/drawing/2014/main" id="{00000000-0008-0000-0E00-00006A010000}"/>
            </a:ext>
          </a:extLst>
        </xdr:cNvPr>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00000000-0008-0000-0E00-00006C010000}"/>
            </a:ext>
          </a:extLst>
        </xdr:cNvPr>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a:extLst>
            <a:ext uri="{FF2B5EF4-FFF2-40B4-BE49-F238E27FC236}">
              <a16:creationId xmlns:a16="http://schemas.microsoft.com/office/drawing/2014/main" id="{00000000-0008-0000-0E00-00006D010000}"/>
            </a:ext>
          </a:extLst>
        </xdr:cNvPr>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a:extLst>
            <a:ext uri="{FF2B5EF4-FFF2-40B4-BE49-F238E27FC236}">
              <a16:creationId xmlns:a16="http://schemas.microsoft.com/office/drawing/2014/main" id="{00000000-0008-0000-0E00-00006E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a:extLst>
            <a:ext uri="{FF2B5EF4-FFF2-40B4-BE49-F238E27FC236}">
              <a16:creationId xmlns:a16="http://schemas.microsoft.com/office/drawing/2014/main" id="{00000000-0008-0000-0E00-00006F010000}"/>
            </a:ext>
          </a:extLst>
        </xdr:cNvPr>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40640</xdr:rowOff>
    </xdr:from>
    <xdr:to>
      <xdr:col>85</xdr:col>
      <xdr:colOff>177800</xdr:colOff>
      <xdr:row>39</xdr:row>
      <xdr:rowOff>142240</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16268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19067</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id="{00000000-0008-0000-0E00-000076010000}"/>
            </a:ext>
          </a:extLst>
        </xdr:cNvPr>
        <xdr:cNvSpPr txBox="1"/>
      </xdr:nvSpPr>
      <xdr:spPr>
        <a:xfrm>
          <a:off x="16357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91440</xdr:rowOff>
    </xdr:from>
    <xdr:to>
      <xdr:col>85</xdr:col>
      <xdr:colOff>127000</xdr:colOff>
      <xdr:row>39</xdr:row>
      <xdr:rowOff>129540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15481300" y="67779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377" name="楕円 376">
          <a:extLst>
            <a:ext uri="{FF2B5EF4-FFF2-40B4-BE49-F238E27FC236}">
              <a16:creationId xmlns:a16="http://schemas.microsoft.com/office/drawing/2014/main" id="{00000000-0008-0000-0E00-000079010000}"/>
            </a:ext>
          </a:extLst>
        </xdr:cNvPr>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129540</xdr:rowOff>
    </xdr:from>
    <xdr:to>
      <xdr:col>81</xdr:col>
      <xdr:colOff>50800</xdr:colOff>
      <xdr:row>40</xdr:row>
      <xdr:rowOff>53340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14592300" y="68160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79" name="n_1aveValue【認定こども園・幼稚園・保育所】&#10;有形固定資産減価償却率">
          <a:extLst>
            <a:ext uri="{FF2B5EF4-FFF2-40B4-BE49-F238E27FC236}">
              <a16:creationId xmlns:a16="http://schemas.microsoft.com/office/drawing/2014/main" id="{00000000-0008-0000-0E00-00007B010000}"/>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80" name="n_2aveValue【認定こども園・幼稚園・保育所】&#10;有形固定資産減価償却率">
          <a:extLst>
            <a:ext uri="{FF2B5EF4-FFF2-40B4-BE49-F238E27FC236}">
              <a16:creationId xmlns:a16="http://schemas.microsoft.com/office/drawing/2014/main" id="{00000000-0008-0000-0E00-00007C010000}"/>
            </a:ext>
          </a:extLst>
        </xdr:cNvPr>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id="{00000000-0008-0000-0E00-00007D010000}"/>
            </a:ext>
          </a:extLst>
        </xdr:cNvPr>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382" name="n_2mainValue【認定こども園・幼稚園・保育所】&#10;有形固定資産減価償却率">
          <a:extLst>
            <a:ext uri="{FF2B5EF4-FFF2-40B4-BE49-F238E27FC236}">
              <a16:creationId xmlns:a16="http://schemas.microsoft.com/office/drawing/2014/main" id="{00000000-0008-0000-0E00-00007E010000}"/>
            </a:ext>
          </a:extLst>
        </xdr:cNvPr>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a:extLst>
            <a:ext uri="{FF2B5EF4-FFF2-40B4-BE49-F238E27FC236}">
              <a16:creationId xmlns:a16="http://schemas.microsoft.com/office/drawing/2014/main" id="{00000000-0008-0000-0E00-00009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a:extLst>
            <a:ext uri="{FF2B5EF4-FFF2-40B4-BE49-F238E27FC236}">
              <a16:creationId xmlns:a16="http://schemas.microsoft.com/office/drawing/2014/main" id="{00000000-0008-0000-0E00-000095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a:extLst>
            <a:ext uri="{FF2B5EF4-FFF2-40B4-BE49-F238E27FC236}">
              <a16:creationId xmlns:a16="http://schemas.microsoft.com/office/drawing/2014/main" id="{00000000-0008-0000-0E00-000097010000}"/>
            </a:ext>
          </a:extLst>
        </xdr:cNvPr>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09" name="【認定こども園・幼稚園・保育所】&#10;一人当たり面積平均値テキスト">
          <a:extLst>
            <a:ext uri="{FF2B5EF4-FFF2-40B4-BE49-F238E27FC236}">
              <a16:creationId xmlns:a16="http://schemas.microsoft.com/office/drawing/2014/main" id="{00000000-0008-0000-0E00-000099010000}"/>
            </a:ext>
          </a:extLst>
        </xdr:cNvPr>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21107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134129</xdr:rowOff>
    </xdr:from>
    <xdr:ext cx="469744" cy="259045"/>
    <xdr:sp macro="" textlink="">
      <xdr:nvSpPr>
        <xdr:cNvPr id="419" name="【認定こども園・幼稚園・保育所】&#10;一人当たり面積該当値テキスト">
          <a:extLst>
            <a:ext uri="{FF2B5EF4-FFF2-40B4-BE49-F238E27FC236}">
              <a16:creationId xmlns:a16="http://schemas.microsoft.com/office/drawing/2014/main" id="{00000000-0008-0000-0E00-0000A3010000}"/>
            </a:ext>
          </a:extLst>
        </xdr:cNvPr>
        <xdr:cNvSpPr txBox="1"/>
      </xdr:nvSpPr>
      <xdr:spPr>
        <a:xfrm>
          <a:off x="22199600"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35052</xdr:rowOff>
    </xdr:from>
    <xdr:to>
      <xdr:col>116</xdr:col>
      <xdr:colOff>63500</xdr:colOff>
      <xdr:row>40</xdr:row>
      <xdr:rowOff>35052</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1323300" y="689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155702</xdr:rowOff>
    </xdr:from>
    <xdr:to>
      <xdr:col>107</xdr:col>
      <xdr:colOff>101600</xdr:colOff>
      <xdr:row>40</xdr:row>
      <xdr:rowOff>85852</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0383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35052</xdr:rowOff>
    </xdr:from>
    <xdr:to>
      <xdr:col>111</xdr:col>
      <xdr:colOff>177800</xdr:colOff>
      <xdr:row>40</xdr:row>
      <xdr:rowOff>35052</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0434300" y="689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4" name="n_1aveValue【認定こども園・幼稚園・保育所】&#10;一人当たり面積">
          <a:extLst>
            <a:ext uri="{FF2B5EF4-FFF2-40B4-BE49-F238E27FC236}">
              <a16:creationId xmlns:a16="http://schemas.microsoft.com/office/drawing/2014/main" id="{00000000-0008-0000-0E00-0000A8010000}"/>
            </a:ext>
          </a:extLst>
        </xdr:cNvPr>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5" name="n_2aveValue【認定こども園・幼稚園・保育所】&#10;一人当たり面積">
          <a:extLst>
            <a:ext uri="{FF2B5EF4-FFF2-40B4-BE49-F238E27FC236}">
              <a16:creationId xmlns:a16="http://schemas.microsoft.com/office/drawing/2014/main" id="{00000000-0008-0000-0E00-0000A9010000}"/>
            </a:ext>
          </a:extLst>
        </xdr:cNvPr>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76979</xdr:rowOff>
    </xdr:from>
    <xdr:ext cx="469744" cy="259045"/>
    <xdr:sp macro="" textlink="">
      <xdr:nvSpPr>
        <xdr:cNvPr id="426" name="n_1mainValue【認定こども園・幼稚園・保育所】&#10;一人当たり面積">
          <a:extLst>
            <a:ext uri="{FF2B5EF4-FFF2-40B4-BE49-F238E27FC236}">
              <a16:creationId xmlns:a16="http://schemas.microsoft.com/office/drawing/2014/main" id="{00000000-0008-0000-0E00-0000AA010000}"/>
            </a:ext>
          </a:extLst>
        </xdr:cNvPr>
        <xdr:cNvSpPr txBox="1"/>
      </xdr:nvSpPr>
      <xdr:spPr>
        <a:xfrm>
          <a:off x="21075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76979</xdr:rowOff>
    </xdr:from>
    <xdr:ext cx="469744" cy="259045"/>
    <xdr:sp macro="" textlink="">
      <xdr:nvSpPr>
        <xdr:cNvPr id="427" name="n_2mainValue【認定こども園・幼稚園・保育所】&#10;一人当たり面積">
          <a:extLst>
            <a:ext uri="{FF2B5EF4-FFF2-40B4-BE49-F238E27FC236}">
              <a16:creationId xmlns:a16="http://schemas.microsoft.com/office/drawing/2014/main" id="{00000000-0008-0000-0E00-0000AB010000}"/>
            </a:ext>
          </a:extLst>
        </xdr:cNvPr>
        <xdr:cNvSpPr txBox="1"/>
      </xdr:nvSpPr>
      <xdr:spPr>
        <a:xfrm>
          <a:off x="20199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a:extLst>
            <a:ext uri="{FF2B5EF4-FFF2-40B4-BE49-F238E27FC236}">
              <a16:creationId xmlns:a16="http://schemas.microsoft.com/office/drawing/2014/main" id="{00000000-0008-0000-0E00-0000C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a:extLst>
            <a:ext uri="{FF2B5EF4-FFF2-40B4-BE49-F238E27FC236}">
              <a16:creationId xmlns:a16="http://schemas.microsoft.com/office/drawing/2014/main" id="{00000000-0008-0000-0E00-0000C5010000}"/>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a:extLst>
            <a:ext uri="{FF2B5EF4-FFF2-40B4-BE49-F238E27FC236}">
              <a16:creationId xmlns:a16="http://schemas.microsoft.com/office/drawing/2014/main" id="{00000000-0008-0000-0E00-0000C7010000}"/>
            </a:ext>
          </a:extLst>
        </xdr:cNvPr>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57" name="【学校施設】&#10;有形固定資産減価償却率平均値テキスト">
          <a:extLst>
            <a:ext uri="{FF2B5EF4-FFF2-40B4-BE49-F238E27FC236}">
              <a16:creationId xmlns:a16="http://schemas.microsoft.com/office/drawing/2014/main" id="{00000000-0008-0000-0E00-0000C9010000}"/>
            </a:ext>
          </a:extLst>
        </xdr:cNvPr>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466" name="楕円 465">
          <a:extLst>
            <a:ext uri="{FF2B5EF4-FFF2-40B4-BE49-F238E27FC236}">
              <a16:creationId xmlns:a16="http://schemas.microsoft.com/office/drawing/2014/main" id="{00000000-0008-0000-0E00-0000D2010000}"/>
            </a:ext>
          </a:extLst>
        </xdr:cNvPr>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467" name="【学校施設】&#10;有形固定資産減価償却率該当値テキスト">
          <a:extLst>
            <a:ext uri="{FF2B5EF4-FFF2-40B4-BE49-F238E27FC236}">
              <a16:creationId xmlns:a16="http://schemas.microsoft.com/office/drawing/2014/main" id="{00000000-0008-0000-0E00-0000D3010000}"/>
            </a:ext>
          </a:extLst>
        </xdr:cNvPr>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68" name="楕円 467">
          <a:extLst>
            <a:ext uri="{FF2B5EF4-FFF2-40B4-BE49-F238E27FC236}">
              <a16:creationId xmlns:a16="http://schemas.microsoft.com/office/drawing/2014/main" id="{00000000-0008-0000-0E00-0000D4010000}"/>
            </a:ext>
          </a:extLst>
        </xdr:cNvPr>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125730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flipV="1">
          <a:off x="15481300" y="10389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69215</xdr:rowOff>
    </xdr:from>
    <xdr:to>
      <xdr:col>76</xdr:col>
      <xdr:colOff>165100</xdr:colOff>
      <xdr:row>60</xdr:row>
      <xdr:rowOff>170815</xdr:rowOff>
    </xdr:to>
    <xdr:sp macro="" textlink="">
      <xdr:nvSpPr>
        <xdr:cNvPr id="470" name="楕円 469">
          <a:extLst>
            <a:ext uri="{FF2B5EF4-FFF2-40B4-BE49-F238E27FC236}">
              <a16:creationId xmlns:a16="http://schemas.microsoft.com/office/drawing/2014/main" id="{00000000-0008-0000-0E00-0000D6010000}"/>
            </a:ext>
          </a:extLst>
        </xdr:cNvPr>
        <xdr:cNvSpPr/>
      </xdr:nvSpPr>
      <xdr:spPr>
        <a:xfrm>
          <a:off x="14541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120015</xdr:rowOff>
    </xdr:from>
    <xdr:to>
      <xdr:col>81</xdr:col>
      <xdr:colOff>50800</xdr:colOff>
      <xdr:row>60</xdr:row>
      <xdr:rowOff>125730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4592300" y="10407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2" name="n_1aveValue【学校施設】&#10;有形固定資産減価償却率">
          <a:extLst>
            <a:ext uri="{FF2B5EF4-FFF2-40B4-BE49-F238E27FC236}">
              <a16:creationId xmlns:a16="http://schemas.microsoft.com/office/drawing/2014/main" id="{00000000-0008-0000-0E00-0000D8010000}"/>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73" name="n_2aveValue【学校施設】&#10;有形固定資産減価償却率">
          <a:extLst>
            <a:ext uri="{FF2B5EF4-FFF2-40B4-BE49-F238E27FC236}">
              <a16:creationId xmlns:a16="http://schemas.microsoft.com/office/drawing/2014/main" id="{00000000-0008-0000-0E00-0000D9010000}"/>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474" name="n_1mainValue【学校施設】&#10;有形固定資産減価償却率">
          <a:extLst>
            <a:ext uri="{FF2B5EF4-FFF2-40B4-BE49-F238E27FC236}">
              <a16:creationId xmlns:a16="http://schemas.microsoft.com/office/drawing/2014/main" id="{00000000-0008-0000-0E00-0000DA010000}"/>
            </a:ext>
          </a:extLst>
        </xdr:cNvPr>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475" name="n_2mainValue【学校施設】&#10;有形固定資産減価償却率">
          <a:extLst>
            <a:ext uri="{FF2B5EF4-FFF2-40B4-BE49-F238E27FC236}">
              <a16:creationId xmlns:a16="http://schemas.microsoft.com/office/drawing/2014/main" id="{00000000-0008-0000-0E00-0000DB010000}"/>
            </a:ext>
          </a:extLst>
        </xdr:cNvPr>
        <xdr:cNvSpPr txBox="1"/>
      </xdr:nvSpPr>
      <xdr:spPr>
        <a:xfrm>
          <a:off x="14389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a:extLst>
            <a:ext uri="{FF2B5EF4-FFF2-40B4-BE49-F238E27FC236}">
              <a16:creationId xmlns:a16="http://schemas.microsoft.com/office/drawing/2014/main" id="{00000000-0008-0000-0E00-0000F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a:extLst>
            <a:ext uri="{FF2B5EF4-FFF2-40B4-BE49-F238E27FC236}">
              <a16:creationId xmlns:a16="http://schemas.microsoft.com/office/drawing/2014/main" id="{00000000-0008-0000-0E00-0000F3010000}"/>
            </a:ext>
          </a:extLst>
        </xdr:cNvPr>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a:extLst>
            <a:ext uri="{FF2B5EF4-FFF2-40B4-BE49-F238E27FC236}">
              <a16:creationId xmlns:a16="http://schemas.microsoft.com/office/drawing/2014/main" id="{00000000-0008-0000-0E00-0000F5010000}"/>
            </a:ext>
          </a:extLst>
        </xdr:cNvPr>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503" name="【学校施設】&#10;一人当たり面積平均値テキスト">
          <a:extLst>
            <a:ext uri="{FF2B5EF4-FFF2-40B4-BE49-F238E27FC236}">
              <a16:creationId xmlns:a16="http://schemas.microsoft.com/office/drawing/2014/main" id="{00000000-0008-0000-0E00-0000F7010000}"/>
            </a:ext>
          </a:extLst>
        </xdr:cNvPr>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49784</xdr:rowOff>
    </xdr:from>
    <xdr:to>
      <xdr:col>116</xdr:col>
      <xdr:colOff>114300</xdr:colOff>
      <xdr:row>63</xdr:row>
      <xdr:rowOff>151384</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21107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136161</xdr:rowOff>
    </xdr:from>
    <xdr:ext cx="469744" cy="259045"/>
    <xdr:sp macro="" textlink="">
      <xdr:nvSpPr>
        <xdr:cNvPr id="513" name="【学校施設】&#10;一人当たり面積該当値テキスト">
          <a:extLst>
            <a:ext uri="{FF2B5EF4-FFF2-40B4-BE49-F238E27FC236}">
              <a16:creationId xmlns:a16="http://schemas.microsoft.com/office/drawing/2014/main" id="{00000000-0008-0000-0E00-000001020000}"/>
            </a:ext>
          </a:extLst>
        </xdr:cNvPr>
        <xdr:cNvSpPr txBox="1"/>
      </xdr:nvSpPr>
      <xdr:spPr>
        <a:xfrm>
          <a:off x="22199600" y="1076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100584</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21323300" y="108996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46584</xdr:rowOff>
    </xdr:from>
    <xdr:to>
      <xdr:col>107</xdr:col>
      <xdr:colOff>101600</xdr:colOff>
      <xdr:row>63</xdr:row>
      <xdr:rowOff>148184</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20383500" y="108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97384</xdr:rowOff>
    </xdr:from>
    <xdr:to>
      <xdr:col>111</xdr:col>
      <xdr:colOff>177800</xdr:colOff>
      <xdr:row>63</xdr:row>
      <xdr:rowOff>98298</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20434300" y="1089873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a:extLst>
            <a:ext uri="{FF2B5EF4-FFF2-40B4-BE49-F238E27FC236}">
              <a16:creationId xmlns:a16="http://schemas.microsoft.com/office/drawing/2014/main" id="{00000000-0008-0000-0E00-000006020000}"/>
            </a:ext>
          </a:extLst>
        </xdr:cNvPr>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a:extLst>
            <a:ext uri="{FF2B5EF4-FFF2-40B4-BE49-F238E27FC236}">
              <a16:creationId xmlns:a16="http://schemas.microsoft.com/office/drawing/2014/main" id="{00000000-0008-0000-0E00-000007020000}"/>
            </a:ext>
          </a:extLst>
        </xdr:cNvPr>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520" name="n_1mainValue【学校施設】&#10;一人当たり面積">
          <a:extLst>
            <a:ext uri="{FF2B5EF4-FFF2-40B4-BE49-F238E27FC236}">
              <a16:creationId xmlns:a16="http://schemas.microsoft.com/office/drawing/2014/main" id="{00000000-0008-0000-0E00-000008020000}"/>
            </a:ext>
          </a:extLst>
        </xdr:cNvPr>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139311</xdr:rowOff>
    </xdr:from>
    <xdr:ext cx="469744" cy="259045"/>
    <xdr:sp macro="" textlink="">
      <xdr:nvSpPr>
        <xdr:cNvPr id="521" name="n_2mainValue【学校施設】&#10;一人当たり面積">
          <a:extLst>
            <a:ext uri="{FF2B5EF4-FFF2-40B4-BE49-F238E27FC236}">
              <a16:creationId xmlns:a16="http://schemas.microsoft.com/office/drawing/2014/main" id="{00000000-0008-0000-0E00-000009020000}"/>
            </a:ext>
          </a:extLst>
        </xdr:cNvPr>
        <xdr:cNvSpPr txBox="1"/>
      </xdr:nvSpPr>
      <xdr:spPr>
        <a:xfrm>
          <a:off x="20199427" y="1094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a:extLst>
            <a:ext uri="{FF2B5EF4-FFF2-40B4-BE49-F238E27FC236}">
              <a16:creationId xmlns:a16="http://schemas.microsoft.com/office/drawing/2014/main" id="{00000000-0008-0000-0E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a:extLst>
            <a:ext uri="{FF2B5EF4-FFF2-40B4-BE49-F238E27FC236}">
              <a16:creationId xmlns:a16="http://schemas.microsoft.com/office/drawing/2014/main" id="{00000000-0008-0000-0E00-000023020000}"/>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a:extLst>
            <a:ext uri="{FF2B5EF4-FFF2-40B4-BE49-F238E27FC236}">
              <a16:creationId xmlns:a16="http://schemas.microsoft.com/office/drawing/2014/main" id="{00000000-0008-0000-0E00-000025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1" name="【児童館】&#10;有形固定資産減価償却率平均値テキスト">
          <a:extLst>
            <a:ext uri="{FF2B5EF4-FFF2-40B4-BE49-F238E27FC236}">
              <a16:creationId xmlns:a16="http://schemas.microsoft.com/office/drawing/2014/main" id="{00000000-0008-0000-0E00-000027020000}"/>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61" name="【児童館】&#10;有形固定資産減価償却率該当値テキスト">
          <a:extLst>
            <a:ext uri="{FF2B5EF4-FFF2-40B4-BE49-F238E27FC236}">
              <a16:creationId xmlns:a16="http://schemas.microsoft.com/office/drawing/2014/main" id="{00000000-0008-0000-0E00-000031020000}"/>
            </a:ext>
          </a:extLst>
        </xdr:cNvPr>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20972</xdr:rowOff>
    </xdr:from>
    <xdr:ext cx="405111" cy="259045"/>
    <xdr:sp macro="" textlink="">
      <xdr:nvSpPr>
        <xdr:cNvPr id="566" name="n_1aveValue【児童館】&#10;有形固定資産減価償却率">
          <a:extLst>
            <a:ext uri="{FF2B5EF4-FFF2-40B4-BE49-F238E27FC236}">
              <a16:creationId xmlns:a16="http://schemas.microsoft.com/office/drawing/2014/main" id="{00000000-0008-0000-0E00-000036020000}"/>
            </a:ext>
          </a:extLst>
        </xdr:cNvPr>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567" name="n_2aveValue【児童館】&#10;有形固定資産減価償却率">
          <a:extLst>
            <a:ext uri="{FF2B5EF4-FFF2-40B4-BE49-F238E27FC236}">
              <a16:creationId xmlns:a16="http://schemas.microsoft.com/office/drawing/2014/main" id="{00000000-0008-0000-0E00-000037020000}"/>
            </a:ext>
          </a:extLst>
        </xdr:cNvPr>
        <xdr:cNvSpPr txBox="1"/>
      </xdr:nvSpPr>
      <xdr:spPr>
        <a:xfrm>
          <a:off x="14389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68" name="n_1mainValue【児童館】&#10;有形固定資産減価償却率">
          <a:extLst>
            <a:ext uri="{FF2B5EF4-FFF2-40B4-BE49-F238E27FC236}">
              <a16:creationId xmlns:a16="http://schemas.microsoft.com/office/drawing/2014/main" id="{00000000-0008-0000-0E00-000038020000}"/>
            </a:ext>
          </a:extLst>
        </xdr:cNvPr>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69" name="n_2mainValue【児童館】&#10;有形固定資産減価償却率">
          <a:extLst>
            <a:ext uri="{FF2B5EF4-FFF2-40B4-BE49-F238E27FC236}">
              <a16:creationId xmlns:a16="http://schemas.microsoft.com/office/drawing/2014/main" id="{00000000-0008-0000-0E00-000039020000}"/>
            </a:ext>
          </a:extLst>
        </xdr:cNvPr>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a:extLst>
            <a:ext uri="{FF2B5EF4-FFF2-40B4-BE49-F238E27FC236}">
              <a16:creationId xmlns:a16="http://schemas.microsoft.com/office/drawing/2014/main" id="{00000000-0008-0000-0E00-00005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a:extLst>
            <a:ext uri="{FF2B5EF4-FFF2-40B4-BE49-F238E27FC236}">
              <a16:creationId xmlns:a16="http://schemas.microsoft.com/office/drawing/2014/main" id="{00000000-0008-0000-0E00-00005402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a:extLst>
            <a:ext uri="{FF2B5EF4-FFF2-40B4-BE49-F238E27FC236}">
              <a16:creationId xmlns:a16="http://schemas.microsoft.com/office/drawing/2014/main" id="{00000000-0008-0000-0E00-000056020000}"/>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00" name="【児童館】&#10;一人当たり面積平均値テキスト">
          <a:extLst>
            <a:ext uri="{FF2B5EF4-FFF2-40B4-BE49-F238E27FC236}">
              <a16:creationId xmlns:a16="http://schemas.microsoft.com/office/drawing/2014/main" id="{00000000-0008-0000-0E00-000058020000}"/>
            </a:ext>
          </a:extLst>
        </xdr:cNvPr>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610" name="【児童館】&#10;一人当たり面積該当値テキスト">
          <a:extLst>
            <a:ext uri="{FF2B5EF4-FFF2-40B4-BE49-F238E27FC236}">
              <a16:creationId xmlns:a16="http://schemas.microsoft.com/office/drawing/2014/main" id="{00000000-0008-0000-0E00-000062020000}"/>
            </a:ext>
          </a:extLst>
        </xdr:cNvPr>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0434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615" name="n_1aveValue【児童館】&#10;一人当たり面積">
          <a:extLst>
            <a:ext uri="{FF2B5EF4-FFF2-40B4-BE49-F238E27FC236}">
              <a16:creationId xmlns:a16="http://schemas.microsoft.com/office/drawing/2014/main" id="{00000000-0008-0000-0E00-000067020000}"/>
            </a:ext>
          </a:extLst>
        </xdr:cNvPr>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16" name="n_2aveValue【児童館】&#10;一人当たり面積">
          <a:extLst>
            <a:ext uri="{FF2B5EF4-FFF2-40B4-BE49-F238E27FC236}">
              <a16:creationId xmlns:a16="http://schemas.microsoft.com/office/drawing/2014/main" id="{00000000-0008-0000-0E00-000068020000}"/>
            </a:ext>
          </a:extLst>
        </xdr:cNvPr>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617" name="n_1mainValue【児童館】&#10;一人当たり面積">
          <a:extLst>
            <a:ext uri="{FF2B5EF4-FFF2-40B4-BE49-F238E27FC236}">
              <a16:creationId xmlns:a16="http://schemas.microsoft.com/office/drawing/2014/main" id="{00000000-0008-0000-0E00-000069020000}"/>
            </a:ext>
          </a:extLst>
        </xdr:cNvPr>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618" name="n_2mainValue【児童館】&#10;一人当たり面積">
          <a:extLst>
            <a:ext uri="{FF2B5EF4-FFF2-40B4-BE49-F238E27FC236}">
              <a16:creationId xmlns:a16="http://schemas.microsoft.com/office/drawing/2014/main" id="{00000000-0008-0000-0E00-00006A020000}"/>
            </a:ext>
          </a:extLst>
        </xdr:cNvPr>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a:extLst>
            <a:ext uri="{FF2B5EF4-FFF2-40B4-BE49-F238E27FC236}">
              <a16:creationId xmlns:a16="http://schemas.microsoft.com/office/drawing/2014/main" id="{00000000-0008-0000-0E00-00008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4" name="【公民館】&#10;有形固定資産減価償却率最小値テキスト">
          <a:extLst>
            <a:ext uri="{FF2B5EF4-FFF2-40B4-BE49-F238E27FC236}">
              <a16:creationId xmlns:a16="http://schemas.microsoft.com/office/drawing/2014/main" id="{00000000-0008-0000-0E00-000084020000}"/>
            </a:ext>
          </a:extLst>
        </xdr:cNvPr>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6" name="【公民館】&#10;有形固定資産減価償却率最大値テキスト">
          <a:extLst>
            <a:ext uri="{FF2B5EF4-FFF2-40B4-BE49-F238E27FC236}">
              <a16:creationId xmlns:a16="http://schemas.microsoft.com/office/drawing/2014/main" id="{00000000-0008-0000-0E00-000086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648" name="【公民館】&#10;有形固定資産減価償却率平均値テキスト">
          <a:extLst>
            <a:ext uri="{FF2B5EF4-FFF2-40B4-BE49-F238E27FC236}">
              <a16:creationId xmlns:a16="http://schemas.microsoft.com/office/drawing/2014/main" id="{00000000-0008-0000-0E00-000088020000}"/>
            </a:ext>
          </a:extLst>
        </xdr:cNvPr>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170180</xdr:rowOff>
    </xdr:from>
    <xdr:to>
      <xdr:col>85</xdr:col>
      <xdr:colOff>177800</xdr:colOff>
      <xdr:row>105</xdr:row>
      <xdr:rowOff>100330</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6268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148607</xdr:rowOff>
    </xdr:from>
    <xdr:ext cx="405111" cy="259045"/>
    <xdr:sp macro="" textlink="">
      <xdr:nvSpPr>
        <xdr:cNvPr id="658" name="【公民館】&#10;有形固定資産減価償却率該当値テキスト">
          <a:extLst>
            <a:ext uri="{FF2B5EF4-FFF2-40B4-BE49-F238E27FC236}">
              <a16:creationId xmlns:a16="http://schemas.microsoft.com/office/drawing/2014/main" id="{00000000-0008-0000-0E00-000092020000}"/>
            </a:ext>
          </a:extLst>
        </xdr:cNvPr>
        <xdr:cNvSpPr txBox="1"/>
      </xdr:nvSpPr>
      <xdr:spPr>
        <a:xfrm>
          <a:off x="16357600"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55880</xdr:rowOff>
    </xdr:from>
    <xdr:to>
      <xdr:col>81</xdr:col>
      <xdr:colOff>101600</xdr:colOff>
      <xdr:row>105</xdr:row>
      <xdr:rowOff>157480</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543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49530</xdr:rowOff>
    </xdr:from>
    <xdr:to>
      <xdr:col>85</xdr:col>
      <xdr:colOff>127000</xdr:colOff>
      <xdr:row>105</xdr:row>
      <xdr:rowOff>106680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5481300" y="180517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4541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38100</xdr:rowOff>
    </xdr:from>
    <xdr:to>
      <xdr:col>81</xdr:col>
      <xdr:colOff>50800</xdr:colOff>
      <xdr:row>105</xdr:row>
      <xdr:rowOff>106680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4592300" y="180403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663" name="n_1aveValue【公民館】&#10;有形固定資産減価償却率">
          <a:extLst>
            <a:ext uri="{FF2B5EF4-FFF2-40B4-BE49-F238E27FC236}">
              <a16:creationId xmlns:a16="http://schemas.microsoft.com/office/drawing/2014/main" id="{00000000-0008-0000-0E00-000097020000}"/>
            </a:ext>
          </a:extLst>
        </xdr:cNvPr>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64" name="n_2aveValue【公民館】&#10;有形固定資産減価償却率">
          <a:extLst>
            <a:ext uri="{FF2B5EF4-FFF2-40B4-BE49-F238E27FC236}">
              <a16:creationId xmlns:a16="http://schemas.microsoft.com/office/drawing/2014/main" id="{00000000-0008-0000-0E00-000098020000}"/>
            </a:ext>
          </a:extLst>
        </xdr:cNvPr>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148607</xdr:rowOff>
    </xdr:from>
    <xdr:ext cx="405111" cy="259045"/>
    <xdr:sp macro="" textlink="">
      <xdr:nvSpPr>
        <xdr:cNvPr id="665" name="n_1mainValue【公民館】&#10;有形固定資産減価償却率">
          <a:extLst>
            <a:ext uri="{FF2B5EF4-FFF2-40B4-BE49-F238E27FC236}">
              <a16:creationId xmlns:a16="http://schemas.microsoft.com/office/drawing/2014/main" id="{00000000-0008-0000-0E00-000099020000}"/>
            </a:ext>
          </a:extLst>
        </xdr:cNvPr>
        <xdr:cNvSpPr txBox="1"/>
      </xdr:nvSpPr>
      <xdr:spPr>
        <a:xfrm>
          <a:off x="15266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666" name="n_2mainValue【公民館】&#10;有形固定資産減価償却率">
          <a:extLst>
            <a:ext uri="{FF2B5EF4-FFF2-40B4-BE49-F238E27FC236}">
              <a16:creationId xmlns:a16="http://schemas.microsoft.com/office/drawing/2014/main" id="{00000000-0008-0000-0E00-00009A020000}"/>
            </a:ext>
          </a:extLst>
        </xdr:cNvPr>
        <xdr:cNvSpPr txBox="1"/>
      </xdr:nvSpPr>
      <xdr:spPr>
        <a:xfrm>
          <a:off x="14389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a:extLst>
            <a:ext uri="{FF2B5EF4-FFF2-40B4-BE49-F238E27FC236}">
              <a16:creationId xmlns:a16="http://schemas.microsoft.com/office/drawing/2014/main" id="{00000000-0008-0000-0E00-0000B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3" name="【公民館】&#10;一人当たり面積最小値テキスト">
          <a:extLst>
            <a:ext uri="{FF2B5EF4-FFF2-40B4-BE49-F238E27FC236}">
              <a16:creationId xmlns:a16="http://schemas.microsoft.com/office/drawing/2014/main" id="{00000000-0008-0000-0E00-0000B502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a:extLst>
            <a:ext uri="{FF2B5EF4-FFF2-40B4-BE49-F238E27FC236}">
              <a16:creationId xmlns:a16="http://schemas.microsoft.com/office/drawing/2014/main" id="{00000000-0008-0000-0E00-0000B7020000}"/>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97" name="【公民館】&#10;一人当たり面積平均値テキスト">
          <a:extLst>
            <a:ext uri="{FF2B5EF4-FFF2-40B4-BE49-F238E27FC236}">
              <a16:creationId xmlns:a16="http://schemas.microsoft.com/office/drawing/2014/main" id="{00000000-0008-0000-0E00-0000B9020000}"/>
            </a:ext>
          </a:extLst>
        </xdr:cNvPr>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64588</xdr:rowOff>
    </xdr:from>
    <xdr:to>
      <xdr:col>116</xdr:col>
      <xdr:colOff>114300</xdr:colOff>
      <xdr:row>108</xdr:row>
      <xdr:rowOff>166188</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2110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150965</xdr:rowOff>
    </xdr:from>
    <xdr:ext cx="469744" cy="259045"/>
    <xdr:sp macro="" textlink="">
      <xdr:nvSpPr>
        <xdr:cNvPr id="707" name="【公民館】&#10;一人当たり面積該当値テキスト">
          <a:extLst>
            <a:ext uri="{FF2B5EF4-FFF2-40B4-BE49-F238E27FC236}">
              <a16:creationId xmlns:a16="http://schemas.microsoft.com/office/drawing/2014/main" id="{00000000-0008-0000-0E00-0000C3020000}"/>
            </a:ext>
          </a:extLst>
        </xdr:cNvPr>
        <xdr:cNvSpPr txBox="1"/>
      </xdr:nvSpPr>
      <xdr:spPr>
        <a:xfrm>
          <a:off x="22199600" y="184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115388</xdr:rowOff>
    </xdr:from>
    <xdr:to>
      <xdr:col>116</xdr:col>
      <xdr:colOff>63500</xdr:colOff>
      <xdr:row>108</xdr:row>
      <xdr:rowOff>115388</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1323300" y="18631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115388</xdr:rowOff>
    </xdr:from>
    <xdr:to>
      <xdr:col>111</xdr:col>
      <xdr:colOff>177800</xdr:colOff>
      <xdr:row>108</xdr:row>
      <xdr:rowOff>115388</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20434300" y="1863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712" name="n_1aveValue【公民館】&#10;一人当たり面積">
          <a:extLst>
            <a:ext uri="{FF2B5EF4-FFF2-40B4-BE49-F238E27FC236}">
              <a16:creationId xmlns:a16="http://schemas.microsoft.com/office/drawing/2014/main" id="{00000000-0008-0000-0E00-0000C8020000}"/>
            </a:ext>
          </a:extLst>
        </xdr:cNvPr>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13" name="n_2aveValue【公民館】&#10;一人当たり面積">
          <a:extLst>
            <a:ext uri="{FF2B5EF4-FFF2-40B4-BE49-F238E27FC236}">
              <a16:creationId xmlns:a16="http://schemas.microsoft.com/office/drawing/2014/main" id="{00000000-0008-0000-0E00-0000C902000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714" name="n_1mainValue【公民館】&#10;一人当たり面積">
          <a:extLst>
            <a:ext uri="{FF2B5EF4-FFF2-40B4-BE49-F238E27FC236}">
              <a16:creationId xmlns:a16="http://schemas.microsoft.com/office/drawing/2014/main" id="{00000000-0008-0000-0E00-0000CA020000}"/>
            </a:ext>
          </a:extLst>
        </xdr:cNvPr>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715" name="n_2mainValue【公民館】&#10;一人当たり面積">
          <a:extLst>
            <a:ext uri="{FF2B5EF4-FFF2-40B4-BE49-F238E27FC236}">
              <a16:creationId xmlns:a16="http://schemas.microsoft.com/office/drawing/2014/main" id="{00000000-0008-0000-0E00-0000CB020000}"/>
            </a:ext>
          </a:extLst>
        </xdr:cNvPr>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特に低くなっている施設は、公営住宅、学校施設、認定こども園・幼稚園・保育所、一般廃棄物処理施設となっており、一方高くなっている施設は児童会館、体育館・プール、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有形固定資産償却率が低い要因として、学校施設や保育施設の改修と統廃合などを公共施設等総合管理計画に基づき、計画的に実施していることや</a:t>
          </a:r>
          <a:r>
            <a:rPr kumimoji="1" lang="ja-JP" altLang="ja-JP" sz="12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リサイクルセンターのストックヤード</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第６期最終処分場の</a:t>
          </a:r>
          <a:r>
            <a:rPr kumimoji="1" lang="ja-JP" altLang="en-US" sz="1300">
              <a:solidFill>
                <a:schemeClr val="dk1"/>
              </a:solidFill>
              <a:effectLst/>
              <a:latin typeface="+mn-lt"/>
              <a:ea typeface="+mn-ea"/>
              <a:cs typeface="+mn-cs"/>
            </a:rPr>
            <a:t>新設などが要因であると考える。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償却率が高い、体育館・プール、福祉施設は今後も市民要望などを踏まえながら今後も慎重に統廃合を進めていく。児童会館については平成３０年度に売却済みであり、児童会館の機能は民間の複合型施設に移転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69,521
69,190
294.65
28,766,883
27,867,827
866,210
14,749,826
26,895,930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30316</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20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58239</xdr:rowOff>
    </xdr:from>
    <xdr:to>
      <xdr:col>24</xdr:col>
      <xdr:colOff>63500</xdr:colOff>
      <xdr:row>37</xdr:row>
      <xdr:rowOff>89263</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40188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66222</xdr:rowOff>
    </xdr:from>
    <xdr:to>
      <xdr:col>15</xdr:col>
      <xdr:colOff>101600</xdr:colOff>
      <xdr:row>37</xdr:row>
      <xdr:rowOff>167822</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89263</xdr:rowOff>
    </xdr:from>
    <xdr:to>
      <xdr:col>19</xdr:col>
      <xdr:colOff>177800</xdr:colOff>
      <xdr:row>37</xdr:row>
      <xdr:rowOff>117022</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643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156590</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12899</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F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F00-000069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F00-00006B000000}"/>
            </a:ext>
          </a:extLst>
        </xdr:cNvPr>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F00-00006D000000}"/>
            </a:ext>
          </a:extLst>
        </xdr:cNvPr>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137177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105156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6393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38</xdr:row>
      <xdr:rowOff>165100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8750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a:extLst>
            <a:ext uri="{FF2B5EF4-FFF2-40B4-BE49-F238E27FC236}">
              <a16:creationId xmlns:a16="http://schemas.microsoft.com/office/drawing/2014/main" id="{00000000-0008-0000-0F00-00007C000000}"/>
            </a:ext>
          </a:extLst>
        </xdr:cNvPr>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a:extLst>
            <a:ext uri="{FF2B5EF4-FFF2-40B4-BE49-F238E27FC236}">
              <a16:creationId xmlns:a16="http://schemas.microsoft.com/office/drawing/2014/main" id="{00000000-0008-0000-0F00-00007D000000}"/>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60977</xdr:rowOff>
    </xdr:from>
    <xdr:ext cx="469744" cy="259045"/>
    <xdr:sp macro="" textlink="">
      <xdr:nvSpPr>
        <xdr:cNvPr id="126" name="n_1mainValue【図書館】&#10;一人当たり面積">
          <a:extLst>
            <a:ext uri="{FF2B5EF4-FFF2-40B4-BE49-F238E27FC236}">
              <a16:creationId xmlns:a16="http://schemas.microsoft.com/office/drawing/2014/main" id="{00000000-0008-0000-0F00-00007E000000}"/>
            </a:ext>
          </a:extLst>
        </xdr:cNvPr>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27" name="n_2mainValue【図書館】&#10;一人当たり面積">
          <a:extLst>
            <a:ext uri="{FF2B5EF4-FFF2-40B4-BE49-F238E27FC236}">
              <a16:creationId xmlns:a16="http://schemas.microsoft.com/office/drawing/2014/main" id="{00000000-0008-0000-0F00-00007F000000}"/>
            </a:ext>
          </a:extLst>
        </xdr:cNvPr>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00000000-0008-0000-0F00-00009A000000}"/>
            </a:ext>
          </a:extLst>
        </xdr:cNvPr>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F00-00009C000000}"/>
            </a:ext>
          </a:extLst>
        </xdr:cNvPr>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F00-00009E000000}"/>
            </a:ext>
          </a:extLst>
        </xdr:cNvPr>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43906</xdr:rowOff>
    </xdr:from>
    <xdr:to>
      <xdr:col>24</xdr:col>
      <xdr:colOff>114300</xdr:colOff>
      <xdr:row>57</xdr:row>
      <xdr:rowOff>145506</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4584700" y="98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66783</xdr:rowOff>
    </xdr:from>
    <xdr:ext cx="405111" cy="259045"/>
    <xdr:sp macro="" textlink="">
      <xdr:nvSpPr>
        <xdr:cNvPr id="168" name="【体育館・プール】&#10;有形固定資産減価償却率該当値テキスト">
          <a:extLst>
            <a:ext uri="{FF2B5EF4-FFF2-40B4-BE49-F238E27FC236}">
              <a16:creationId xmlns:a16="http://schemas.microsoft.com/office/drawing/2014/main" id="{00000000-0008-0000-0F00-0000A8000000}"/>
            </a:ext>
          </a:extLst>
        </xdr:cNvPr>
        <xdr:cNvSpPr txBox="1"/>
      </xdr:nvSpPr>
      <xdr:spPr>
        <a:xfrm>
          <a:off x="4673600" y="966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79828</xdr:rowOff>
    </xdr:from>
    <xdr:to>
      <xdr:col>20</xdr:col>
      <xdr:colOff>38100</xdr:colOff>
      <xdr:row>58</xdr:row>
      <xdr:rowOff>9978</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3746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94706</xdr:rowOff>
    </xdr:from>
    <xdr:to>
      <xdr:col>24</xdr:col>
      <xdr:colOff>63500</xdr:colOff>
      <xdr:row>57</xdr:row>
      <xdr:rowOff>130628</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3797300" y="98673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xdr:rowOff>
    </xdr:from>
    <xdr:to>
      <xdr:col>15</xdr:col>
      <xdr:colOff>101600</xdr:colOff>
      <xdr:row>58</xdr:row>
      <xdr:rowOff>103051</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2857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130628</xdr:rowOff>
    </xdr:from>
    <xdr:to>
      <xdr:col>19</xdr:col>
      <xdr:colOff>177800</xdr:colOff>
      <xdr:row>58</xdr:row>
      <xdr:rowOff>52251</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2908300" y="9903278"/>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26505</xdr:rowOff>
    </xdr:from>
    <xdr:ext cx="405111" cy="259045"/>
    <xdr:sp macro="" textlink="">
      <xdr:nvSpPr>
        <xdr:cNvPr id="175" name="n_1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35820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119578</xdr:rowOff>
    </xdr:from>
    <xdr:ext cx="405111" cy="259045"/>
    <xdr:sp macro="" textlink="">
      <xdr:nvSpPr>
        <xdr:cNvPr id="176" name="n_2main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2705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a:extLst>
            <a:ext uri="{FF2B5EF4-FFF2-40B4-BE49-F238E27FC236}">
              <a16:creationId xmlns:a16="http://schemas.microsoft.com/office/drawing/2014/main" id="{00000000-0008-0000-0F00-0000C9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a:extLst>
            <a:ext uri="{FF2B5EF4-FFF2-40B4-BE49-F238E27FC236}">
              <a16:creationId xmlns:a16="http://schemas.microsoft.com/office/drawing/2014/main" id="{00000000-0008-0000-0F00-0000CB000000}"/>
            </a:ext>
          </a:extLst>
        </xdr:cNvPr>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a:extLst>
            <a:ext uri="{FF2B5EF4-FFF2-40B4-BE49-F238E27FC236}">
              <a16:creationId xmlns:a16="http://schemas.microsoft.com/office/drawing/2014/main" id="{00000000-0008-0000-0F00-0000CD000000}"/>
            </a:ext>
          </a:extLst>
        </xdr:cNvPr>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a:extLst>
            <a:ext uri="{FF2B5EF4-FFF2-40B4-BE49-F238E27FC236}">
              <a16:creationId xmlns:a16="http://schemas.microsoft.com/office/drawing/2014/main" id="{00000000-0008-0000-0F00-0000CF000000}"/>
            </a:ext>
          </a:extLst>
        </xdr:cNvPr>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a:extLst>
            <a:ext uri="{FF2B5EF4-FFF2-40B4-BE49-F238E27FC236}">
              <a16:creationId xmlns:a16="http://schemas.microsoft.com/office/drawing/2014/main" id="{00000000-0008-0000-0F00-0000D0000000}"/>
            </a:ext>
          </a:extLst>
        </xdr:cNvPr>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132097</xdr:rowOff>
    </xdr:from>
    <xdr:ext cx="469744" cy="259045"/>
    <xdr:sp macro="" textlink="">
      <xdr:nvSpPr>
        <xdr:cNvPr id="215" name="【体育館・プール】&#10;一人当たり面積該当値テキスト">
          <a:extLst>
            <a:ext uri="{FF2B5EF4-FFF2-40B4-BE49-F238E27FC236}">
              <a16:creationId xmlns:a16="http://schemas.microsoft.com/office/drawing/2014/main" id="{00000000-0008-0000-0F00-0000D7000000}"/>
            </a:ext>
          </a:extLst>
        </xdr:cNvPr>
        <xdr:cNvSpPr txBox="1"/>
      </xdr:nvSpPr>
      <xdr:spPr>
        <a:xfrm>
          <a:off x="10515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105410</xdr:rowOff>
    </xdr:from>
    <xdr:to>
      <xdr:col>50</xdr:col>
      <xdr:colOff>165100</xdr:colOff>
      <xdr:row>61</xdr:row>
      <xdr:rowOff>35560</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958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156210</xdr:rowOff>
    </xdr:from>
    <xdr:to>
      <xdr:col>55</xdr:col>
      <xdr:colOff>0</xdr:colOff>
      <xdr:row>60</xdr:row>
      <xdr:rowOff>160020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9639300" y="10443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82550</xdr:rowOff>
    </xdr:from>
    <xdr:to>
      <xdr:col>46</xdr:col>
      <xdr:colOff>38100</xdr:colOff>
      <xdr:row>61</xdr:row>
      <xdr:rowOff>12700</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8699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133350</xdr:rowOff>
    </xdr:from>
    <xdr:to>
      <xdr:col>50</xdr:col>
      <xdr:colOff>114300</xdr:colOff>
      <xdr:row>60</xdr:row>
      <xdr:rowOff>156210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8750300" y="10420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a:extLst>
            <a:ext uri="{FF2B5EF4-FFF2-40B4-BE49-F238E27FC236}">
              <a16:creationId xmlns:a16="http://schemas.microsoft.com/office/drawing/2014/main" id="{00000000-0008-0000-0F00-0000DC000000}"/>
            </a:ext>
          </a:extLst>
        </xdr:cNvPr>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a:extLst>
            <a:ext uri="{FF2B5EF4-FFF2-40B4-BE49-F238E27FC236}">
              <a16:creationId xmlns:a16="http://schemas.microsoft.com/office/drawing/2014/main" id="{00000000-0008-0000-0F00-0000DD000000}"/>
            </a:ext>
          </a:extLst>
        </xdr:cNvPr>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26687</xdr:rowOff>
    </xdr:from>
    <xdr:ext cx="469744" cy="259045"/>
    <xdr:sp macro="" textlink="">
      <xdr:nvSpPr>
        <xdr:cNvPr id="222" name="n_1mainValue【体育館・プール】&#10;一人当たり面積">
          <a:extLst>
            <a:ext uri="{FF2B5EF4-FFF2-40B4-BE49-F238E27FC236}">
              <a16:creationId xmlns:a16="http://schemas.microsoft.com/office/drawing/2014/main" id="{00000000-0008-0000-0F00-0000DE000000}"/>
            </a:ext>
          </a:extLst>
        </xdr:cNvPr>
        <xdr:cNvSpPr txBox="1"/>
      </xdr:nvSpPr>
      <xdr:spPr>
        <a:xfrm>
          <a:off x="93917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29227</xdr:rowOff>
    </xdr:from>
    <xdr:ext cx="469744" cy="259045"/>
    <xdr:sp macro="" textlink="">
      <xdr:nvSpPr>
        <xdr:cNvPr id="223" name="n_2mainValue【体育館・プール】&#10;一人当たり面積">
          <a:extLst>
            <a:ext uri="{FF2B5EF4-FFF2-40B4-BE49-F238E27FC236}">
              <a16:creationId xmlns:a16="http://schemas.microsoft.com/office/drawing/2014/main" id="{00000000-0008-0000-0F00-0000DF000000}"/>
            </a:ext>
          </a:extLst>
        </xdr:cNvPr>
        <xdr:cNvSpPr txBox="1"/>
      </xdr:nvSpPr>
      <xdr:spPr>
        <a:xfrm>
          <a:off x="8515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a16="http://schemas.microsoft.com/office/drawing/2014/main" id="{00000000-0008-0000-0F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a:extLst>
            <a:ext uri="{FF2B5EF4-FFF2-40B4-BE49-F238E27FC236}">
              <a16:creationId xmlns:a16="http://schemas.microsoft.com/office/drawing/2014/main" id="{00000000-0008-0000-0F00-0000F9000000}"/>
            </a:ext>
          </a:extLst>
        </xdr:cNvPr>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a:extLst>
            <a:ext uri="{FF2B5EF4-FFF2-40B4-BE49-F238E27FC236}">
              <a16:creationId xmlns:a16="http://schemas.microsoft.com/office/drawing/2014/main" id="{00000000-0008-0000-0F00-0000F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a:extLst>
            <a:ext uri="{FF2B5EF4-FFF2-40B4-BE49-F238E27FC236}">
              <a16:creationId xmlns:a16="http://schemas.microsoft.com/office/drawing/2014/main" id="{00000000-0008-0000-0F00-0000FD000000}"/>
            </a:ext>
          </a:extLst>
        </xdr:cNvPr>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82550</xdr:rowOff>
    </xdr:from>
    <xdr:to>
      <xdr:col>15</xdr:col>
      <xdr:colOff>101600</xdr:colOff>
      <xdr:row>78</xdr:row>
      <xdr:rowOff>12700</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5" name="n_1aveValue【福祉施設】&#10;有形固定資産減価償却率">
          <a:extLst>
            <a:ext uri="{FF2B5EF4-FFF2-40B4-BE49-F238E27FC236}">
              <a16:creationId xmlns:a16="http://schemas.microsoft.com/office/drawing/2014/main" id="{00000000-0008-0000-0F00-000009010000}"/>
            </a:ext>
          </a:extLst>
        </xdr:cNvPr>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66" name="n_2aveValue【福祉施設】&#10;有形固定資産減価償却率">
          <a:extLst>
            <a:ext uri="{FF2B5EF4-FFF2-40B4-BE49-F238E27FC236}">
              <a16:creationId xmlns:a16="http://schemas.microsoft.com/office/drawing/2014/main" id="{00000000-0008-0000-0F00-00000A010000}"/>
            </a:ext>
          </a:extLst>
        </xdr:cNvPr>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67" name="n_1mainValue【福祉施設】&#10;有形固定資産減価償却率">
          <a:extLst>
            <a:ext uri="{FF2B5EF4-FFF2-40B4-BE49-F238E27FC236}">
              <a16:creationId xmlns:a16="http://schemas.microsoft.com/office/drawing/2014/main" id="{00000000-0008-0000-0F00-00000B010000}"/>
            </a:ext>
          </a:extLst>
        </xdr:cNvPr>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68" name="n_2mainValue【福祉施設】&#10;有形固定資産減価償却率">
          <a:extLst>
            <a:ext uri="{FF2B5EF4-FFF2-40B4-BE49-F238E27FC236}">
              <a16:creationId xmlns:a16="http://schemas.microsoft.com/office/drawing/2014/main" id="{00000000-0008-0000-0F00-00000C010000}"/>
            </a:ext>
          </a:extLst>
        </xdr:cNvPr>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a:extLst>
            <a:ext uri="{FF2B5EF4-FFF2-40B4-BE49-F238E27FC236}">
              <a16:creationId xmlns:a16="http://schemas.microsoft.com/office/drawing/2014/main" id="{00000000-0008-0000-0F00-00002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1" name="【福祉施設】&#10;一人当たり面積最小値テキスト">
          <a:extLst>
            <a:ext uri="{FF2B5EF4-FFF2-40B4-BE49-F238E27FC236}">
              <a16:creationId xmlns:a16="http://schemas.microsoft.com/office/drawing/2014/main" id="{00000000-0008-0000-0F00-000023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3" name="【福祉施設】&#10;一人当たり面積最大値テキスト">
          <a:extLst>
            <a:ext uri="{FF2B5EF4-FFF2-40B4-BE49-F238E27FC236}">
              <a16:creationId xmlns:a16="http://schemas.microsoft.com/office/drawing/2014/main" id="{00000000-0008-0000-0F00-000025010000}"/>
            </a:ext>
          </a:extLst>
        </xdr:cNvPr>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95" name="【福祉施設】&#10;一人当たり面積平均値テキスト">
          <a:extLst>
            <a:ext uri="{FF2B5EF4-FFF2-40B4-BE49-F238E27FC236}">
              <a16:creationId xmlns:a16="http://schemas.microsoft.com/office/drawing/2014/main" id="{00000000-0008-0000-0F00-000027010000}"/>
            </a:ext>
          </a:extLst>
        </xdr:cNvPr>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140463</xdr:rowOff>
    </xdr:from>
    <xdr:to>
      <xdr:col>46</xdr:col>
      <xdr:colOff>38100</xdr:colOff>
      <xdr:row>86</xdr:row>
      <xdr:rowOff>70613</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8699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19813</xdr:rowOff>
    </xdr:from>
    <xdr:to>
      <xdr:col>50</xdr:col>
      <xdr:colOff>114300</xdr:colOff>
      <xdr:row>86</xdr:row>
      <xdr:rowOff>19813</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8750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07" name="n_1aveValue【福祉施設】&#10;一人当たり面積">
          <a:extLst>
            <a:ext uri="{FF2B5EF4-FFF2-40B4-BE49-F238E27FC236}">
              <a16:creationId xmlns:a16="http://schemas.microsoft.com/office/drawing/2014/main" id="{00000000-0008-0000-0F00-000033010000}"/>
            </a:ext>
          </a:extLst>
        </xdr:cNvPr>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08" name="n_2aveValue【福祉施設】&#10;一人当たり面積">
          <a:extLst>
            <a:ext uri="{FF2B5EF4-FFF2-40B4-BE49-F238E27FC236}">
              <a16:creationId xmlns:a16="http://schemas.microsoft.com/office/drawing/2014/main" id="{00000000-0008-0000-0F00-000034010000}"/>
            </a:ext>
          </a:extLst>
        </xdr:cNvPr>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61740</xdr:rowOff>
    </xdr:from>
    <xdr:ext cx="469744" cy="259045"/>
    <xdr:sp macro="" textlink="">
      <xdr:nvSpPr>
        <xdr:cNvPr id="309" name="n_1mainValue【福祉施設】&#10;一人当たり面積">
          <a:extLst>
            <a:ext uri="{FF2B5EF4-FFF2-40B4-BE49-F238E27FC236}">
              <a16:creationId xmlns:a16="http://schemas.microsoft.com/office/drawing/2014/main" id="{00000000-0008-0000-0F00-000035010000}"/>
            </a:ext>
          </a:extLst>
        </xdr:cNvPr>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61740</xdr:rowOff>
    </xdr:from>
    <xdr:ext cx="469744" cy="259045"/>
    <xdr:sp macro="" textlink="">
      <xdr:nvSpPr>
        <xdr:cNvPr id="310" name="n_2mainValue【福祉施設】&#10;一人当たり面積">
          <a:extLst>
            <a:ext uri="{FF2B5EF4-FFF2-40B4-BE49-F238E27FC236}">
              <a16:creationId xmlns:a16="http://schemas.microsoft.com/office/drawing/2014/main" id="{00000000-0008-0000-0F00-000036010000}"/>
            </a:ext>
          </a:extLst>
        </xdr:cNvPr>
        <xdr:cNvSpPr txBox="1"/>
      </xdr:nvSpPr>
      <xdr:spPr>
        <a:xfrm>
          <a:off x="8515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a:extLst>
            <a:ext uri="{FF2B5EF4-FFF2-40B4-BE49-F238E27FC236}">
              <a16:creationId xmlns:a16="http://schemas.microsoft.com/office/drawing/2014/main" id="{00000000-0008-0000-0F00-00004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37" name="【市民会館】&#10;有形固定資産減価償却率最小値テキスト">
          <a:extLst>
            <a:ext uri="{FF2B5EF4-FFF2-40B4-BE49-F238E27FC236}">
              <a16:creationId xmlns:a16="http://schemas.microsoft.com/office/drawing/2014/main" id="{00000000-0008-0000-0F00-000051010000}"/>
            </a:ext>
          </a:extLst>
        </xdr:cNvPr>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39" name="【市民会館】&#10;有形固定資産減価償却率最大値テキスト">
          <a:extLst>
            <a:ext uri="{FF2B5EF4-FFF2-40B4-BE49-F238E27FC236}">
              <a16:creationId xmlns:a16="http://schemas.microsoft.com/office/drawing/2014/main" id="{00000000-0008-0000-0F00-000053010000}"/>
            </a:ext>
          </a:extLst>
        </xdr:cNvPr>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1" name="【市民会館】&#10;有形固定資産減価償却率平均値テキスト">
          <a:extLst>
            <a:ext uri="{FF2B5EF4-FFF2-40B4-BE49-F238E27FC236}">
              <a16:creationId xmlns:a16="http://schemas.microsoft.com/office/drawing/2014/main" id="{00000000-0008-0000-0F00-000055010000}"/>
            </a:ext>
          </a:extLst>
        </xdr:cNvPr>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350" name="楕円 349">
          <a:extLst>
            <a:ext uri="{FF2B5EF4-FFF2-40B4-BE49-F238E27FC236}">
              <a16:creationId xmlns:a16="http://schemas.microsoft.com/office/drawing/2014/main" id="{00000000-0008-0000-0F00-00005E010000}"/>
            </a:ext>
          </a:extLst>
        </xdr:cNvPr>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351" name="【市民会館】&#10;有形固定資産減価償却率該当値テキスト">
          <a:extLst>
            <a:ext uri="{FF2B5EF4-FFF2-40B4-BE49-F238E27FC236}">
              <a16:creationId xmlns:a16="http://schemas.microsoft.com/office/drawing/2014/main" id="{00000000-0008-0000-0F00-00005F010000}"/>
            </a:ext>
          </a:extLst>
        </xdr:cNvPr>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92348</xdr:rowOff>
    </xdr:from>
    <xdr:to>
      <xdr:col>20</xdr:col>
      <xdr:colOff>38100</xdr:colOff>
      <xdr:row>103</xdr:row>
      <xdr:rowOff>22498</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3746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143148</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3797300" y="1760982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170724</xdr:rowOff>
    </xdr:from>
    <xdr:to>
      <xdr:col>15</xdr:col>
      <xdr:colOff>101600</xdr:colOff>
      <xdr:row>103</xdr:row>
      <xdr:rowOff>100874</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2857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143148</xdr:rowOff>
    </xdr:from>
    <xdr:to>
      <xdr:col>19</xdr:col>
      <xdr:colOff>177800</xdr:colOff>
      <xdr:row>103</xdr:row>
      <xdr:rowOff>50074</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2908300" y="17631048"/>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56" name="n_1aveValue【市民会館】&#10;有形固定資産減価償却率">
          <a:extLst>
            <a:ext uri="{FF2B5EF4-FFF2-40B4-BE49-F238E27FC236}">
              <a16:creationId xmlns:a16="http://schemas.microsoft.com/office/drawing/2014/main" id="{00000000-0008-0000-0F00-000064010000}"/>
            </a:ext>
          </a:extLst>
        </xdr:cNvPr>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57" name="n_2aveValue【市民会館】&#10;有形固定資産減価償却率">
          <a:extLst>
            <a:ext uri="{FF2B5EF4-FFF2-40B4-BE49-F238E27FC236}">
              <a16:creationId xmlns:a16="http://schemas.microsoft.com/office/drawing/2014/main" id="{00000000-0008-0000-0F00-000065010000}"/>
            </a:ext>
          </a:extLst>
        </xdr:cNvPr>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39025</xdr:rowOff>
    </xdr:from>
    <xdr:ext cx="405111" cy="259045"/>
    <xdr:sp macro="" textlink="">
      <xdr:nvSpPr>
        <xdr:cNvPr id="358" name="n_1mainValue【市民会館】&#10;有形固定資産減価償却率">
          <a:extLst>
            <a:ext uri="{FF2B5EF4-FFF2-40B4-BE49-F238E27FC236}">
              <a16:creationId xmlns:a16="http://schemas.microsoft.com/office/drawing/2014/main" id="{00000000-0008-0000-0F00-000066010000}"/>
            </a:ext>
          </a:extLst>
        </xdr:cNvPr>
        <xdr:cNvSpPr txBox="1"/>
      </xdr:nvSpPr>
      <xdr:spPr>
        <a:xfrm>
          <a:off x="35820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117401</xdr:rowOff>
    </xdr:from>
    <xdr:ext cx="405111" cy="259045"/>
    <xdr:sp macro="" textlink="">
      <xdr:nvSpPr>
        <xdr:cNvPr id="359" name="n_2mainValue【市民会館】&#10;有形固定資産減価償却率">
          <a:extLst>
            <a:ext uri="{FF2B5EF4-FFF2-40B4-BE49-F238E27FC236}">
              <a16:creationId xmlns:a16="http://schemas.microsoft.com/office/drawing/2014/main" id="{00000000-0008-0000-0F00-000067010000}"/>
            </a:ext>
          </a:extLst>
        </xdr:cNvPr>
        <xdr:cNvSpPr txBox="1"/>
      </xdr:nvSpPr>
      <xdr:spPr>
        <a:xfrm>
          <a:off x="2705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a:extLst>
            <a:ext uri="{FF2B5EF4-FFF2-40B4-BE49-F238E27FC236}">
              <a16:creationId xmlns:a16="http://schemas.microsoft.com/office/drawing/2014/main" id="{00000000-0008-0000-0F00-00007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84" name="【市民会館】&#10;一人当たり面積最小値テキスト">
          <a:extLst>
            <a:ext uri="{FF2B5EF4-FFF2-40B4-BE49-F238E27FC236}">
              <a16:creationId xmlns:a16="http://schemas.microsoft.com/office/drawing/2014/main" id="{00000000-0008-0000-0F00-000080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86" name="【市民会館】&#10;一人当たり面積最大値テキスト">
          <a:extLst>
            <a:ext uri="{FF2B5EF4-FFF2-40B4-BE49-F238E27FC236}">
              <a16:creationId xmlns:a16="http://schemas.microsoft.com/office/drawing/2014/main" id="{00000000-0008-0000-0F00-000082010000}"/>
            </a:ext>
          </a:extLst>
        </xdr:cNvPr>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88" name="【市民会館】&#10;一人当たり面積平均値テキスト">
          <a:extLst>
            <a:ext uri="{FF2B5EF4-FFF2-40B4-BE49-F238E27FC236}">
              <a16:creationId xmlns:a16="http://schemas.microsoft.com/office/drawing/2014/main" id="{00000000-0008-0000-0F00-000084010000}"/>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89" name="フローチャート: 判断 388">
          <a:extLst>
            <a:ext uri="{FF2B5EF4-FFF2-40B4-BE49-F238E27FC236}">
              <a16:creationId xmlns:a16="http://schemas.microsoft.com/office/drawing/2014/main" id="{00000000-0008-0000-0F00-000085010000}"/>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36830</xdr:rowOff>
    </xdr:from>
    <xdr:to>
      <xdr:col>55</xdr:col>
      <xdr:colOff>50800</xdr:colOff>
      <xdr:row>106</xdr:row>
      <xdr:rowOff>138430</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10426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15257</xdr:rowOff>
    </xdr:from>
    <xdr:ext cx="469744" cy="259045"/>
    <xdr:sp macro="" textlink="">
      <xdr:nvSpPr>
        <xdr:cNvPr id="398" name="【市民会館】&#10;一人当たり面積該当値テキスト">
          <a:extLst>
            <a:ext uri="{FF2B5EF4-FFF2-40B4-BE49-F238E27FC236}">
              <a16:creationId xmlns:a16="http://schemas.microsoft.com/office/drawing/2014/main" id="{00000000-0008-0000-0F00-00008E010000}"/>
            </a:ext>
          </a:extLst>
        </xdr:cNvPr>
        <xdr:cNvSpPr txBox="1"/>
      </xdr:nvSpPr>
      <xdr:spPr>
        <a:xfrm>
          <a:off x="10515600"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36830</xdr:rowOff>
    </xdr:from>
    <xdr:to>
      <xdr:col>50</xdr:col>
      <xdr:colOff>165100</xdr:colOff>
      <xdr:row>106</xdr:row>
      <xdr:rowOff>138430</xdr:rowOff>
    </xdr:to>
    <xdr:sp macro="" textlink="">
      <xdr:nvSpPr>
        <xdr:cNvPr id="399" name="楕円 398">
          <a:extLst>
            <a:ext uri="{FF2B5EF4-FFF2-40B4-BE49-F238E27FC236}">
              <a16:creationId xmlns:a16="http://schemas.microsoft.com/office/drawing/2014/main" id="{00000000-0008-0000-0F00-00008F010000}"/>
            </a:ext>
          </a:extLst>
        </xdr:cNvPr>
        <xdr:cNvSpPr/>
      </xdr:nvSpPr>
      <xdr:spPr>
        <a:xfrm>
          <a:off x="958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87630</xdr:rowOff>
    </xdr:from>
    <xdr:to>
      <xdr:col>55</xdr:col>
      <xdr:colOff>0</xdr:colOff>
      <xdr:row>106</xdr:row>
      <xdr:rowOff>87630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9639300" y="1826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33020</xdr:rowOff>
    </xdr:from>
    <xdr:to>
      <xdr:col>46</xdr:col>
      <xdr:colOff>38100</xdr:colOff>
      <xdr:row>106</xdr:row>
      <xdr:rowOff>134620</xdr:rowOff>
    </xdr:to>
    <xdr:sp macro="" textlink="">
      <xdr:nvSpPr>
        <xdr:cNvPr id="401" name="楕円 400">
          <a:extLst>
            <a:ext uri="{FF2B5EF4-FFF2-40B4-BE49-F238E27FC236}">
              <a16:creationId xmlns:a16="http://schemas.microsoft.com/office/drawing/2014/main" id="{00000000-0008-0000-0F00-000091010000}"/>
            </a:ext>
          </a:extLst>
        </xdr:cNvPr>
        <xdr:cNvSpPr/>
      </xdr:nvSpPr>
      <xdr:spPr>
        <a:xfrm>
          <a:off x="8699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87630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8750300" y="1825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3" name="n_1aveValue【市民会館】&#10;一人当たり面積">
          <a:extLst>
            <a:ext uri="{FF2B5EF4-FFF2-40B4-BE49-F238E27FC236}">
              <a16:creationId xmlns:a16="http://schemas.microsoft.com/office/drawing/2014/main" id="{00000000-0008-0000-0F00-000093010000}"/>
            </a:ext>
          </a:extLst>
        </xdr:cNvPr>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04" name="n_2aveValue【市民会館】&#10;一人当たり面積">
          <a:extLst>
            <a:ext uri="{FF2B5EF4-FFF2-40B4-BE49-F238E27FC236}">
              <a16:creationId xmlns:a16="http://schemas.microsoft.com/office/drawing/2014/main" id="{00000000-0008-0000-0F00-000094010000}"/>
            </a:ext>
          </a:extLst>
        </xdr:cNvPr>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129557</xdr:rowOff>
    </xdr:from>
    <xdr:ext cx="469744" cy="259045"/>
    <xdr:sp macro="" textlink="">
      <xdr:nvSpPr>
        <xdr:cNvPr id="405" name="n_1mainValue【市民会館】&#10;一人当たり面積">
          <a:extLst>
            <a:ext uri="{FF2B5EF4-FFF2-40B4-BE49-F238E27FC236}">
              <a16:creationId xmlns:a16="http://schemas.microsoft.com/office/drawing/2014/main" id="{00000000-0008-0000-0F00-000095010000}"/>
            </a:ext>
          </a:extLst>
        </xdr:cNvPr>
        <xdr:cNvSpPr txBox="1"/>
      </xdr:nvSpPr>
      <xdr:spPr>
        <a:xfrm>
          <a:off x="9391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125747</xdr:rowOff>
    </xdr:from>
    <xdr:ext cx="469744" cy="259045"/>
    <xdr:sp macro="" textlink="">
      <xdr:nvSpPr>
        <xdr:cNvPr id="406" name="n_2mainValue【市民会館】&#10;一人当たり面積">
          <a:extLst>
            <a:ext uri="{FF2B5EF4-FFF2-40B4-BE49-F238E27FC236}">
              <a16:creationId xmlns:a16="http://schemas.microsoft.com/office/drawing/2014/main" id="{00000000-0008-0000-0F00-000096010000}"/>
            </a:ext>
          </a:extLst>
        </xdr:cNvPr>
        <xdr:cNvSpPr txBox="1"/>
      </xdr:nvSpPr>
      <xdr:spPr>
        <a:xfrm>
          <a:off x="8515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1" name="【一般廃棄物処理施設】&#10;有形固定資産減価償却率グラフ枠">
          <a:extLst>
            <a:ext uri="{FF2B5EF4-FFF2-40B4-BE49-F238E27FC236}">
              <a16:creationId xmlns:a16="http://schemas.microsoft.com/office/drawing/2014/main" id="{00000000-0008-0000-0F00-0000A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3" name="【一般廃棄物処理施設】&#10;有形固定資産減価償却率最小値テキスト">
          <a:extLst>
            <a:ext uri="{FF2B5EF4-FFF2-40B4-BE49-F238E27FC236}">
              <a16:creationId xmlns:a16="http://schemas.microsoft.com/office/drawing/2014/main" id="{00000000-0008-0000-0F00-0000B1010000}"/>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35" name="【一般廃棄物処理施設】&#10;有形固定資産減価償却率最大値テキスト">
          <a:extLst>
            <a:ext uri="{FF2B5EF4-FFF2-40B4-BE49-F238E27FC236}">
              <a16:creationId xmlns:a16="http://schemas.microsoft.com/office/drawing/2014/main" id="{00000000-0008-0000-0F00-0000B3010000}"/>
            </a:ext>
          </a:extLst>
        </xdr:cNvPr>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437" name="【一般廃棄物処理施設】&#10;有形固定資産減価償却率平均値テキスト">
          <a:extLst>
            <a:ext uri="{FF2B5EF4-FFF2-40B4-BE49-F238E27FC236}">
              <a16:creationId xmlns:a16="http://schemas.microsoft.com/office/drawing/2014/main" id="{00000000-0008-0000-0F00-0000B5010000}"/>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84183</xdr:rowOff>
    </xdr:from>
    <xdr:to>
      <xdr:col>85</xdr:col>
      <xdr:colOff>177800</xdr:colOff>
      <xdr:row>38</xdr:row>
      <xdr:rowOff>14332</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6268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62610</xdr:rowOff>
    </xdr:from>
    <xdr:ext cx="405111" cy="259045"/>
    <xdr:sp macro="" textlink="">
      <xdr:nvSpPr>
        <xdr:cNvPr id="447" name="【一般廃棄物処理施設】&#10;有形固定資産減価償却率該当値テキスト">
          <a:extLst>
            <a:ext uri="{FF2B5EF4-FFF2-40B4-BE49-F238E27FC236}">
              <a16:creationId xmlns:a16="http://schemas.microsoft.com/office/drawing/2014/main" id="{00000000-0008-0000-0F00-0000BF010000}"/>
            </a:ext>
          </a:extLst>
        </xdr:cNvPr>
        <xdr:cNvSpPr txBox="1"/>
      </xdr:nvSpPr>
      <xdr:spPr>
        <a:xfrm>
          <a:off x="16357600"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149497</xdr:rowOff>
    </xdr:from>
    <xdr:to>
      <xdr:col>81</xdr:col>
      <xdr:colOff>101600</xdr:colOff>
      <xdr:row>38</xdr:row>
      <xdr:rowOff>79647</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5430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134983</xdr:rowOff>
    </xdr:from>
    <xdr:to>
      <xdr:col>85</xdr:col>
      <xdr:colOff>127000</xdr:colOff>
      <xdr:row>38</xdr:row>
      <xdr:rowOff>28847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flipV="1">
          <a:off x="15481300" y="647863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77651</xdr:rowOff>
    </xdr:from>
    <xdr:to>
      <xdr:col>76</xdr:col>
      <xdr:colOff>165100</xdr:colOff>
      <xdr:row>35</xdr:row>
      <xdr:rowOff>7801</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4541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128451</xdr:rowOff>
    </xdr:from>
    <xdr:to>
      <xdr:col>81</xdr:col>
      <xdr:colOff>50800</xdr:colOff>
      <xdr:row>38</xdr:row>
      <xdr:rowOff>28847</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4592300" y="5957751"/>
          <a:ext cx="889000" cy="58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39024</xdr:rowOff>
    </xdr:from>
    <xdr:ext cx="405111" cy="259045"/>
    <xdr:sp macro="" textlink="">
      <xdr:nvSpPr>
        <xdr:cNvPr id="452" name="n_1ave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129557</xdr:rowOff>
    </xdr:from>
    <xdr:ext cx="405111" cy="259045"/>
    <xdr:sp macro="" textlink="">
      <xdr:nvSpPr>
        <xdr:cNvPr id="453" name="n_2ave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4389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70774</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24328</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438974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00000000-0008-0000-0F00-0000E0010000}"/>
            </a:ext>
          </a:extLst>
        </xdr:cNvPr>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00000000-0008-0000-0F00-0000E2010000}"/>
            </a:ext>
          </a:extLst>
        </xdr:cNvPr>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84" name="【一般廃棄物処理施設】&#10;一人当たり有形固定資産（償却資産）額平均値テキスト">
          <a:extLst>
            <a:ext uri="{FF2B5EF4-FFF2-40B4-BE49-F238E27FC236}">
              <a16:creationId xmlns:a16="http://schemas.microsoft.com/office/drawing/2014/main" id="{00000000-0008-0000-0F00-0000E4010000}"/>
            </a:ext>
          </a:extLst>
        </xdr:cNvPr>
        <xdr:cNvSpPr txBox="1"/>
      </xdr:nvSpPr>
      <xdr:spPr>
        <a:xfrm>
          <a:off x="221996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85994</xdr:rowOff>
    </xdr:from>
    <xdr:to>
      <xdr:col>116</xdr:col>
      <xdr:colOff>114300</xdr:colOff>
      <xdr:row>41</xdr:row>
      <xdr:rowOff>16144</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2110700" y="69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64421</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F00-0000EE010000}"/>
            </a:ext>
          </a:extLst>
        </xdr:cNvPr>
        <xdr:cNvSpPr txBox="1"/>
      </xdr:nvSpPr>
      <xdr:spPr>
        <a:xfrm>
          <a:off x="22199600" y="692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85278</xdr:rowOff>
    </xdr:from>
    <xdr:to>
      <xdr:col>112</xdr:col>
      <xdr:colOff>38100</xdr:colOff>
      <xdr:row>41</xdr:row>
      <xdr:rowOff>15428</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1272500" y="694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136078</xdr:rowOff>
    </xdr:from>
    <xdr:to>
      <xdr:col>116</xdr:col>
      <xdr:colOff>63500</xdr:colOff>
      <xdr:row>40</xdr:row>
      <xdr:rowOff>136794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1323300" y="6994078"/>
          <a:ext cx="8382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33310</xdr:rowOff>
    </xdr:from>
    <xdr:to>
      <xdr:col>107</xdr:col>
      <xdr:colOff>101600</xdr:colOff>
      <xdr:row>41</xdr:row>
      <xdr:rowOff>134910</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0383500" y="70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136078</xdr:rowOff>
    </xdr:from>
    <xdr:to>
      <xdr:col>111</xdr:col>
      <xdr:colOff>177800</xdr:colOff>
      <xdr:row>41</xdr:row>
      <xdr:rowOff>84110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0434300" y="6994078"/>
          <a:ext cx="8890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6555</xdr:rowOff>
    </xdr:from>
    <xdr:ext cx="534377" cy="259045"/>
    <xdr:sp macro="" textlink="">
      <xdr:nvSpPr>
        <xdr:cNvPr id="501" name="n_1main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1043411" y="703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126037</xdr:rowOff>
    </xdr:from>
    <xdr:ext cx="534377" cy="259045"/>
    <xdr:sp macro="" textlink="">
      <xdr:nvSpPr>
        <xdr:cNvPr id="502" name="n_2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0167111" y="715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00000000-0008-0000-0F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29" name="【保健センター・保健所】&#10;有形固定資産減価償却率最小値テキスト">
          <a:extLst>
            <a:ext uri="{FF2B5EF4-FFF2-40B4-BE49-F238E27FC236}">
              <a16:creationId xmlns:a16="http://schemas.microsoft.com/office/drawing/2014/main" id="{00000000-0008-0000-0F00-000011020000}"/>
            </a:ext>
          </a:extLst>
        </xdr:cNvPr>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1" name="【保健センター・保健所】&#10;有形固定資産減価償却率最大値テキスト">
          <a:extLst>
            <a:ext uri="{FF2B5EF4-FFF2-40B4-BE49-F238E27FC236}">
              <a16:creationId xmlns:a16="http://schemas.microsoft.com/office/drawing/2014/main" id="{00000000-0008-0000-0F00-000013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00000000-0008-0000-0F00-000015020000}"/>
            </a:ext>
          </a:extLst>
        </xdr:cNvPr>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543" name="【保健センター・保健所】&#10;有形固定資産減価償却率該当値テキスト">
          <a:extLst>
            <a:ext uri="{FF2B5EF4-FFF2-40B4-BE49-F238E27FC236}">
              <a16:creationId xmlns:a16="http://schemas.microsoft.com/office/drawing/2014/main" id="{00000000-0008-0000-0F00-00001F020000}"/>
            </a:ext>
          </a:extLst>
        </xdr:cNvPr>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xdr:rowOff>
    </xdr:from>
    <xdr:to>
      <xdr:col>81</xdr:col>
      <xdr:colOff>101600</xdr:colOff>
      <xdr:row>60</xdr:row>
      <xdr:rowOff>117747</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5430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66947</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5481300" y="103212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66947</xdr:rowOff>
    </xdr:from>
    <xdr:to>
      <xdr:col>81</xdr:col>
      <xdr:colOff>50800</xdr:colOff>
      <xdr:row>60</xdr:row>
      <xdr:rowOff>97972</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14592300" y="1035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48" name="n_1aveValue【保健センター・保健所】&#10;有形固定資産減価償却率">
          <a:extLst>
            <a:ext uri="{FF2B5EF4-FFF2-40B4-BE49-F238E27FC236}">
              <a16:creationId xmlns:a16="http://schemas.microsoft.com/office/drawing/2014/main" id="{00000000-0008-0000-0F00-000024020000}"/>
            </a:ext>
          </a:extLst>
        </xdr:cNvPr>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49" name="n_2aveValue【保健センター・保健所】&#10;有形固定資産減価償却率">
          <a:extLst>
            <a:ext uri="{FF2B5EF4-FFF2-40B4-BE49-F238E27FC236}">
              <a16:creationId xmlns:a16="http://schemas.microsoft.com/office/drawing/2014/main" id="{00000000-0008-0000-0F00-000025020000}"/>
            </a:ext>
          </a:extLst>
        </xdr:cNvPr>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134274</xdr:rowOff>
    </xdr:from>
    <xdr:ext cx="405111" cy="259045"/>
    <xdr:sp macro="" textlink="">
      <xdr:nvSpPr>
        <xdr:cNvPr id="550" name="n_1mainValue【保健センター・保健所】&#10;有形固定資産減価償却率">
          <a:extLst>
            <a:ext uri="{FF2B5EF4-FFF2-40B4-BE49-F238E27FC236}">
              <a16:creationId xmlns:a16="http://schemas.microsoft.com/office/drawing/2014/main" id="{00000000-0008-0000-0F00-000026020000}"/>
            </a:ext>
          </a:extLst>
        </xdr:cNvPr>
        <xdr:cNvSpPr txBox="1"/>
      </xdr:nvSpPr>
      <xdr:spPr>
        <a:xfrm>
          <a:off x="15266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165299</xdr:rowOff>
    </xdr:from>
    <xdr:ext cx="405111" cy="259045"/>
    <xdr:sp macro="" textlink="">
      <xdr:nvSpPr>
        <xdr:cNvPr id="551" name="n_2mainValue【保健センター・保健所】&#10;有形固定資産減価償却率">
          <a:extLst>
            <a:ext uri="{FF2B5EF4-FFF2-40B4-BE49-F238E27FC236}">
              <a16:creationId xmlns:a16="http://schemas.microsoft.com/office/drawing/2014/main" id="{00000000-0008-0000-0F00-000027020000}"/>
            </a:ext>
          </a:extLst>
        </xdr:cNvPr>
        <xdr:cNvSpPr txBox="1"/>
      </xdr:nvSpPr>
      <xdr:spPr>
        <a:xfrm>
          <a:off x="14389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a:extLst>
            <a:ext uri="{FF2B5EF4-FFF2-40B4-BE49-F238E27FC236}">
              <a16:creationId xmlns:a16="http://schemas.microsoft.com/office/drawing/2014/main" id="{00000000-0008-0000-0F00-00004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78" name="【保健センター・保健所】&#10;一人当たり面積最小値テキスト">
          <a:extLst>
            <a:ext uri="{FF2B5EF4-FFF2-40B4-BE49-F238E27FC236}">
              <a16:creationId xmlns:a16="http://schemas.microsoft.com/office/drawing/2014/main" id="{00000000-0008-0000-0F00-000042020000}"/>
            </a:ext>
          </a:extLst>
        </xdr:cNvPr>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0" name="【保健センター・保健所】&#10;一人当たり面積最大値テキスト">
          <a:extLst>
            <a:ext uri="{FF2B5EF4-FFF2-40B4-BE49-F238E27FC236}">
              <a16:creationId xmlns:a16="http://schemas.microsoft.com/office/drawing/2014/main" id="{00000000-0008-0000-0F00-000044020000}"/>
            </a:ext>
          </a:extLst>
        </xdr:cNvPr>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82" name="【保健センター・保健所】&#10;一人当たり面積平均値テキスト">
          <a:extLst>
            <a:ext uri="{FF2B5EF4-FFF2-40B4-BE49-F238E27FC236}">
              <a16:creationId xmlns:a16="http://schemas.microsoft.com/office/drawing/2014/main" id="{00000000-0008-0000-0F00-000046020000}"/>
            </a:ext>
          </a:extLst>
        </xdr:cNvPr>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53720</xdr:rowOff>
    </xdr:from>
    <xdr:ext cx="469744" cy="259045"/>
    <xdr:sp macro="" textlink="">
      <xdr:nvSpPr>
        <xdr:cNvPr id="592" name="【保健センター・保健所】&#10;一人当たり面積該当値テキスト">
          <a:extLst>
            <a:ext uri="{FF2B5EF4-FFF2-40B4-BE49-F238E27FC236}">
              <a16:creationId xmlns:a16="http://schemas.microsoft.com/office/drawing/2014/main" id="{00000000-0008-0000-0F00-000050020000}"/>
            </a:ext>
          </a:extLst>
        </xdr:cNvPr>
        <xdr:cNvSpPr txBox="1"/>
      </xdr:nvSpPr>
      <xdr:spPr>
        <a:xfrm>
          <a:off x="22199600" y="1051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81643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0434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123570</xdr:rowOff>
    </xdr:from>
    <xdr:ext cx="469744" cy="259045"/>
    <xdr:sp macro="" textlink="">
      <xdr:nvSpPr>
        <xdr:cNvPr id="597" name="n_1aveValue【保健センター・保健所】&#10;一人当たり面積">
          <a:extLst>
            <a:ext uri="{FF2B5EF4-FFF2-40B4-BE49-F238E27FC236}">
              <a16:creationId xmlns:a16="http://schemas.microsoft.com/office/drawing/2014/main" id="{00000000-0008-0000-0F00-000055020000}"/>
            </a:ext>
          </a:extLst>
        </xdr:cNvPr>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145342</xdr:rowOff>
    </xdr:from>
    <xdr:ext cx="469744" cy="259045"/>
    <xdr:sp macro="" textlink="">
      <xdr:nvSpPr>
        <xdr:cNvPr id="598" name="n_2aveValue【保健センター・保健所】&#10;一人当たり面積">
          <a:extLst>
            <a:ext uri="{FF2B5EF4-FFF2-40B4-BE49-F238E27FC236}">
              <a16:creationId xmlns:a16="http://schemas.microsoft.com/office/drawing/2014/main" id="{00000000-0008-0000-0F00-000056020000}"/>
            </a:ext>
          </a:extLst>
        </xdr:cNvPr>
        <xdr:cNvSpPr txBox="1"/>
      </xdr:nvSpPr>
      <xdr:spPr>
        <a:xfrm>
          <a:off x="20199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148970</xdr:rowOff>
    </xdr:from>
    <xdr:ext cx="469744" cy="259045"/>
    <xdr:sp macro="" textlink="">
      <xdr:nvSpPr>
        <xdr:cNvPr id="599" name="n_1mainValue【保健センター・保健所】&#10;一人当たり面積">
          <a:extLst>
            <a:ext uri="{FF2B5EF4-FFF2-40B4-BE49-F238E27FC236}">
              <a16:creationId xmlns:a16="http://schemas.microsoft.com/office/drawing/2014/main" id="{00000000-0008-0000-0F00-000057020000}"/>
            </a:ext>
          </a:extLst>
        </xdr:cNvPr>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148970</xdr:rowOff>
    </xdr:from>
    <xdr:ext cx="469744" cy="259045"/>
    <xdr:sp macro="" textlink="">
      <xdr:nvSpPr>
        <xdr:cNvPr id="600" name="n_2mainValue【保健センター・保健所】&#10;一人当たり面積">
          <a:extLst>
            <a:ext uri="{FF2B5EF4-FFF2-40B4-BE49-F238E27FC236}">
              <a16:creationId xmlns:a16="http://schemas.microsoft.com/office/drawing/2014/main" id="{00000000-0008-0000-0F00-000058020000}"/>
            </a:ext>
          </a:extLst>
        </xdr:cNvPr>
        <xdr:cNvSpPr txBox="1"/>
      </xdr:nvSpPr>
      <xdr:spPr>
        <a:xfrm>
          <a:off x="201994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a:extLst>
            <a:ext uri="{FF2B5EF4-FFF2-40B4-BE49-F238E27FC236}">
              <a16:creationId xmlns:a16="http://schemas.microsoft.com/office/drawing/2014/main" id="{00000000-0008-0000-0F00-00007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27" name="【消防施設】&#10;有形固定資産減価償却率最小値テキスト">
          <a:extLst>
            <a:ext uri="{FF2B5EF4-FFF2-40B4-BE49-F238E27FC236}">
              <a16:creationId xmlns:a16="http://schemas.microsoft.com/office/drawing/2014/main" id="{00000000-0008-0000-0F00-000073020000}"/>
            </a:ext>
          </a:extLst>
        </xdr:cNvPr>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29" name="【消防施設】&#10;有形固定資産減価償却率最大値テキスト">
          <a:extLst>
            <a:ext uri="{FF2B5EF4-FFF2-40B4-BE49-F238E27FC236}">
              <a16:creationId xmlns:a16="http://schemas.microsoft.com/office/drawing/2014/main" id="{00000000-0008-0000-0F00-000075020000}"/>
            </a:ext>
          </a:extLst>
        </xdr:cNvPr>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1" name="【消防施設】&#10;有形固定資産減価償却率平均値テキスト">
          <a:extLst>
            <a:ext uri="{FF2B5EF4-FFF2-40B4-BE49-F238E27FC236}">
              <a16:creationId xmlns:a16="http://schemas.microsoft.com/office/drawing/2014/main" id="{00000000-0008-0000-0F00-000077020000}"/>
            </a:ext>
          </a:extLst>
        </xdr:cNvPr>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86905</xdr:rowOff>
    </xdr:from>
    <xdr:to>
      <xdr:col>85</xdr:col>
      <xdr:colOff>177800</xdr:colOff>
      <xdr:row>81</xdr:row>
      <xdr:rowOff>17055</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62687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65332</xdr:rowOff>
    </xdr:from>
    <xdr:ext cx="405111" cy="259045"/>
    <xdr:sp macro="" textlink="">
      <xdr:nvSpPr>
        <xdr:cNvPr id="641" name="【消防施設】&#10;有形固定資産減価償却率該当値テキスト">
          <a:extLst>
            <a:ext uri="{FF2B5EF4-FFF2-40B4-BE49-F238E27FC236}">
              <a16:creationId xmlns:a16="http://schemas.microsoft.com/office/drawing/2014/main" id="{00000000-0008-0000-0F00-000081020000}"/>
            </a:ext>
          </a:extLst>
        </xdr:cNvPr>
        <xdr:cNvSpPr txBox="1"/>
      </xdr:nvSpPr>
      <xdr:spPr>
        <a:xfrm>
          <a:off x="16357600" y="1378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104866</xdr:rowOff>
    </xdr:from>
    <xdr:to>
      <xdr:col>81</xdr:col>
      <xdr:colOff>101600</xdr:colOff>
      <xdr:row>81</xdr:row>
      <xdr:rowOff>35016</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5430500" y="138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80</xdr:row>
      <xdr:rowOff>155666</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5481300" y="1385370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155666</xdr:rowOff>
    </xdr:from>
    <xdr:to>
      <xdr:col>81</xdr:col>
      <xdr:colOff>50800</xdr:colOff>
      <xdr:row>82</xdr:row>
      <xdr:rowOff>95250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14592300" y="13871666"/>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46" name="n_1aveValue【消防施設】&#10;有形固定資産減価償却率">
          <a:extLst>
            <a:ext uri="{FF2B5EF4-FFF2-40B4-BE49-F238E27FC236}">
              <a16:creationId xmlns:a16="http://schemas.microsoft.com/office/drawing/2014/main" id="{00000000-0008-0000-0F00-00008602000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47" name="n_2aveValue【消防施設】&#10;有形固定資産減価償却率">
          <a:extLst>
            <a:ext uri="{FF2B5EF4-FFF2-40B4-BE49-F238E27FC236}">
              <a16:creationId xmlns:a16="http://schemas.microsoft.com/office/drawing/2014/main" id="{00000000-0008-0000-0F00-000087020000}"/>
            </a:ext>
          </a:extLst>
        </xdr:cNvPr>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26143</xdr:rowOff>
    </xdr:from>
    <xdr:ext cx="405111" cy="259045"/>
    <xdr:sp macro="" textlink="">
      <xdr:nvSpPr>
        <xdr:cNvPr id="648" name="n_1mainValue【消防施設】&#10;有形固定資産減価償却率">
          <a:extLst>
            <a:ext uri="{FF2B5EF4-FFF2-40B4-BE49-F238E27FC236}">
              <a16:creationId xmlns:a16="http://schemas.microsoft.com/office/drawing/2014/main" id="{00000000-0008-0000-0F00-000088020000}"/>
            </a:ext>
          </a:extLst>
        </xdr:cNvPr>
        <xdr:cNvSpPr txBox="1"/>
      </xdr:nvSpPr>
      <xdr:spPr>
        <a:xfrm>
          <a:off x="15266044" y="1391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137177</xdr:rowOff>
    </xdr:from>
    <xdr:ext cx="405111" cy="259045"/>
    <xdr:sp macro="" textlink="">
      <xdr:nvSpPr>
        <xdr:cNvPr id="649" name="n_2mainValue【消防施設】&#10;有形固定資産減価償却率">
          <a:extLst>
            <a:ext uri="{FF2B5EF4-FFF2-40B4-BE49-F238E27FC236}">
              <a16:creationId xmlns:a16="http://schemas.microsoft.com/office/drawing/2014/main" id="{00000000-0008-0000-0F00-000089020000}"/>
            </a:ext>
          </a:extLst>
        </xdr:cNvPr>
        <xdr:cNvSpPr txBox="1"/>
      </xdr:nvSpPr>
      <xdr:spPr>
        <a:xfrm>
          <a:off x="14389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a:extLst>
            <a:ext uri="{FF2B5EF4-FFF2-40B4-BE49-F238E27FC236}">
              <a16:creationId xmlns:a16="http://schemas.microsoft.com/office/drawing/2014/main" id="{00000000-0008-0000-0F00-00009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2" name="【消防施設】&#10;一人当たり面積最小値テキスト">
          <a:extLst>
            <a:ext uri="{FF2B5EF4-FFF2-40B4-BE49-F238E27FC236}">
              <a16:creationId xmlns:a16="http://schemas.microsoft.com/office/drawing/2014/main" id="{00000000-0008-0000-0F00-0000A002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74" name="【消防施設】&#10;一人当たり面積最大値テキスト">
          <a:extLst>
            <a:ext uri="{FF2B5EF4-FFF2-40B4-BE49-F238E27FC236}">
              <a16:creationId xmlns:a16="http://schemas.microsoft.com/office/drawing/2014/main" id="{00000000-0008-0000-0F00-0000A2020000}"/>
            </a:ext>
          </a:extLst>
        </xdr:cNvPr>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76" name="【消防施設】&#10;一人当たり面積平均値テキスト">
          <a:extLst>
            <a:ext uri="{FF2B5EF4-FFF2-40B4-BE49-F238E27FC236}">
              <a16:creationId xmlns:a16="http://schemas.microsoft.com/office/drawing/2014/main" id="{00000000-0008-0000-0F00-0000A4020000}"/>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686" name="【消防施設】&#10;一人当たり面積該当値テキスト">
          <a:extLst>
            <a:ext uri="{FF2B5EF4-FFF2-40B4-BE49-F238E27FC236}">
              <a16:creationId xmlns:a16="http://schemas.microsoft.com/office/drawing/2014/main" id="{00000000-0008-0000-0F00-0000AE020000}"/>
            </a:ext>
          </a:extLst>
        </xdr:cNvPr>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147828</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1323300" y="1454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147828</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0434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91" name="n_1aveValue【消防施設】&#10;一人当たり面積">
          <a:extLst>
            <a:ext uri="{FF2B5EF4-FFF2-40B4-BE49-F238E27FC236}">
              <a16:creationId xmlns:a16="http://schemas.microsoft.com/office/drawing/2014/main" id="{00000000-0008-0000-0F00-0000B3020000}"/>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92" name="n_2aveValue【消防施設】&#10;一人当たり面積">
          <a:extLst>
            <a:ext uri="{FF2B5EF4-FFF2-40B4-BE49-F238E27FC236}">
              <a16:creationId xmlns:a16="http://schemas.microsoft.com/office/drawing/2014/main" id="{00000000-0008-0000-0F00-0000B4020000}"/>
            </a:ext>
          </a:extLst>
        </xdr:cNvPr>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693" name="n_1mainValue【消防施設】&#10;一人当たり面積">
          <a:extLst>
            <a:ext uri="{FF2B5EF4-FFF2-40B4-BE49-F238E27FC236}">
              <a16:creationId xmlns:a16="http://schemas.microsoft.com/office/drawing/2014/main" id="{00000000-0008-0000-0F00-0000B5020000}"/>
            </a:ext>
          </a:extLst>
        </xdr:cNvPr>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43705</xdr:rowOff>
    </xdr:from>
    <xdr:ext cx="469744" cy="259045"/>
    <xdr:sp macro="" textlink="">
      <xdr:nvSpPr>
        <xdr:cNvPr id="694" name="n_2mainValue【消防施設】&#10;一人当たり面積">
          <a:extLst>
            <a:ext uri="{FF2B5EF4-FFF2-40B4-BE49-F238E27FC236}">
              <a16:creationId xmlns:a16="http://schemas.microsoft.com/office/drawing/2014/main" id="{00000000-0008-0000-0F00-0000B6020000}"/>
            </a:ext>
          </a:extLst>
        </xdr:cNvPr>
        <xdr:cNvSpPr txBox="1"/>
      </xdr:nvSpPr>
      <xdr:spPr>
        <a:xfrm>
          <a:off x="20199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a:extLst>
            <a:ext uri="{FF2B5EF4-FFF2-40B4-BE49-F238E27FC236}">
              <a16:creationId xmlns:a16="http://schemas.microsoft.com/office/drawing/2014/main" id="{00000000-0008-0000-0F00-0000C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1" name="【庁舎】&#10;有形固定資産減価償却率最小値テキスト">
          <a:extLst>
            <a:ext uri="{FF2B5EF4-FFF2-40B4-BE49-F238E27FC236}">
              <a16:creationId xmlns:a16="http://schemas.microsoft.com/office/drawing/2014/main" id="{00000000-0008-0000-0F00-0000D1020000}"/>
            </a:ext>
          </a:extLst>
        </xdr:cNvPr>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3" name="【庁舎】&#10;有形固定資産減価償却率最大値テキスト">
          <a:extLst>
            <a:ext uri="{FF2B5EF4-FFF2-40B4-BE49-F238E27FC236}">
              <a16:creationId xmlns:a16="http://schemas.microsoft.com/office/drawing/2014/main" id="{00000000-0008-0000-0F00-0000D3020000}"/>
            </a:ext>
          </a:extLst>
        </xdr:cNvPr>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25" name="【庁舎】&#10;有形固定資産減価償却率平均値テキスト">
          <a:extLst>
            <a:ext uri="{FF2B5EF4-FFF2-40B4-BE49-F238E27FC236}">
              <a16:creationId xmlns:a16="http://schemas.microsoft.com/office/drawing/2014/main" id="{00000000-0008-0000-0F00-0000D5020000}"/>
            </a:ext>
          </a:extLst>
        </xdr:cNvPr>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62687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31948</xdr:rowOff>
    </xdr:from>
    <xdr:ext cx="405111" cy="259045"/>
    <xdr:sp macro="" textlink="">
      <xdr:nvSpPr>
        <xdr:cNvPr id="735" name="【庁舎】&#10;有形固定資産減価償却率該当値テキスト">
          <a:extLst>
            <a:ext uri="{FF2B5EF4-FFF2-40B4-BE49-F238E27FC236}">
              <a16:creationId xmlns:a16="http://schemas.microsoft.com/office/drawing/2014/main" id="{00000000-0008-0000-0F00-0000DF020000}"/>
            </a:ext>
          </a:extLst>
        </xdr:cNvPr>
        <xdr:cNvSpPr txBox="1"/>
      </xdr:nvSpPr>
      <xdr:spPr>
        <a:xfrm>
          <a:off x="16357600" y="175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59871</xdr:rowOff>
    </xdr:from>
    <xdr:to>
      <xdr:col>85</xdr:col>
      <xdr:colOff>127000</xdr:colOff>
      <xdr:row>103</xdr:row>
      <xdr:rowOff>63137</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5481300" y="1771922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4541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63137</xdr:rowOff>
    </xdr:from>
    <xdr:to>
      <xdr:col>81</xdr:col>
      <xdr:colOff>50800</xdr:colOff>
      <xdr:row>103</xdr:row>
      <xdr:rowOff>125186</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4592300" y="1772248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40" name="n_1aveValue【庁舎】&#10;有形固定資産減価償却率">
          <a:extLst>
            <a:ext uri="{FF2B5EF4-FFF2-40B4-BE49-F238E27FC236}">
              <a16:creationId xmlns:a16="http://schemas.microsoft.com/office/drawing/2014/main" id="{00000000-0008-0000-0F00-0000E4020000}"/>
            </a:ext>
          </a:extLst>
        </xdr:cNvPr>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41" name="n_2aveValue【庁舎】&#10;有形固定資産減価償却率">
          <a:extLst>
            <a:ext uri="{FF2B5EF4-FFF2-40B4-BE49-F238E27FC236}">
              <a16:creationId xmlns:a16="http://schemas.microsoft.com/office/drawing/2014/main" id="{00000000-0008-0000-0F00-0000E5020000}"/>
            </a:ext>
          </a:extLst>
        </xdr:cNvPr>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130464</xdr:rowOff>
    </xdr:from>
    <xdr:ext cx="405111" cy="259045"/>
    <xdr:sp macro="" textlink="">
      <xdr:nvSpPr>
        <xdr:cNvPr id="742" name="n_1mainValue【庁舎】&#10;有形固定資産減価償却率">
          <a:extLst>
            <a:ext uri="{FF2B5EF4-FFF2-40B4-BE49-F238E27FC236}">
              <a16:creationId xmlns:a16="http://schemas.microsoft.com/office/drawing/2014/main" id="{00000000-0008-0000-0F00-0000E6020000}"/>
            </a:ext>
          </a:extLst>
        </xdr:cNvPr>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mainValue【庁舎】&#10;有形固定資産減価償却率">
          <a:extLst>
            <a:ext uri="{FF2B5EF4-FFF2-40B4-BE49-F238E27FC236}">
              <a16:creationId xmlns:a16="http://schemas.microsoft.com/office/drawing/2014/main" id="{00000000-0008-0000-0F00-0000E7020000}"/>
            </a:ext>
          </a:extLst>
        </xdr:cNvPr>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庁舎】&#10;一人当たり面積グラフ枠">
          <a:extLst>
            <a:ext uri="{FF2B5EF4-FFF2-40B4-BE49-F238E27FC236}">
              <a16:creationId xmlns:a16="http://schemas.microsoft.com/office/drawing/2014/main" id="{00000000-0008-0000-0F00-0000F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69" name="【庁舎】&#10;一人当たり面積最小値テキスト">
          <a:extLst>
            <a:ext uri="{FF2B5EF4-FFF2-40B4-BE49-F238E27FC236}">
              <a16:creationId xmlns:a16="http://schemas.microsoft.com/office/drawing/2014/main" id="{00000000-0008-0000-0F00-000001030000}"/>
            </a:ext>
          </a:extLst>
        </xdr:cNvPr>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1" name="【庁舎】&#10;一人当たり面積最大値テキスト">
          <a:extLst>
            <a:ext uri="{FF2B5EF4-FFF2-40B4-BE49-F238E27FC236}">
              <a16:creationId xmlns:a16="http://schemas.microsoft.com/office/drawing/2014/main" id="{00000000-0008-0000-0F00-000003030000}"/>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73" name="【庁舎】&#10;一人当たり面積平均値テキスト">
          <a:extLst>
            <a:ext uri="{FF2B5EF4-FFF2-40B4-BE49-F238E27FC236}">
              <a16:creationId xmlns:a16="http://schemas.microsoft.com/office/drawing/2014/main" id="{00000000-0008-0000-0F00-000005030000}"/>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72407</xdr:rowOff>
    </xdr:from>
    <xdr:ext cx="469744" cy="259045"/>
    <xdr:sp macro="" textlink="">
      <xdr:nvSpPr>
        <xdr:cNvPr id="783" name="【庁舎】&#10;一人当たり面積該当値テキスト">
          <a:extLst>
            <a:ext uri="{FF2B5EF4-FFF2-40B4-BE49-F238E27FC236}">
              <a16:creationId xmlns:a16="http://schemas.microsoft.com/office/drawing/2014/main" id="{00000000-0008-0000-0F00-00000F030000}"/>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55880</xdr:rowOff>
    </xdr:from>
    <xdr:to>
      <xdr:col>112</xdr:col>
      <xdr:colOff>38100</xdr:colOff>
      <xdr:row>107</xdr:row>
      <xdr:rowOff>157480</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106680</xdr:rowOff>
    </xdr:from>
    <xdr:to>
      <xdr:col>116</xdr:col>
      <xdr:colOff>63500</xdr:colOff>
      <xdr:row>107</xdr:row>
      <xdr:rowOff>144780</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21323300" y="184518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63500</xdr:rowOff>
    </xdr:from>
    <xdr:to>
      <xdr:col>107</xdr:col>
      <xdr:colOff>101600</xdr:colOff>
      <xdr:row>107</xdr:row>
      <xdr:rowOff>165100</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20383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106680</xdr:rowOff>
    </xdr:from>
    <xdr:to>
      <xdr:col>111</xdr:col>
      <xdr:colOff>177800</xdr:colOff>
      <xdr:row>107</xdr:row>
      <xdr:rowOff>114300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20434300" y="18451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88" name="n_1aveValue【庁舎】&#10;一人当たり面積">
          <a:extLst>
            <a:ext uri="{FF2B5EF4-FFF2-40B4-BE49-F238E27FC236}">
              <a16:creationId xmlns:a16="http://schemas.microsoft.com/office/drawing/2014/main" id="{00000000-0008-0000-0F00-000014030000}"/>
            </a:ext>
          </a:extLst>
        </xdr:cNvPr>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89" name="n_2aveValue【庁舎】&#10;一人当たり面積">
          <a:extLst>
            <a:ext uri="{FF2B5EF4-FFF2-40B4-BE49-F238E27FC236}">
              <a16:creationId xmlns:a16="http://schemas.microsoft.com/office/drawing/2014/main" id="{00000000-0008-0000-0F00-000015030000}"/>
            </a:ext>
          </a:extLst>
        </xdr:cNvPr>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148607</xdr:rowOff>
    </xdr:from>
    <xdr:ext cx="469744" cy="259045"/>
    <xdr:sp macro="" textlink="">
      <xdr:nvSpPr>
        <xdr:cNvPr id="790" name="n_1mainValue【庁舎】&#10;一人当たり面積">
          <a:extLst>
            <a:ext uri="{FF2B5EF4-FFF2-40B4-BE49-F238E27FC236}">
              <a16:creationId xmlns:a16="http://schemas.microsoft.com/office/drawing/2014/main" id="{00000000-0008-0000-0F00-000016030000}"/>
            </a:ext>
          </a:extLst>
        </xdr:cNvPr>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156227</xdr:rowOff>
    </xdr:from>
    <xdr:ext cx="469744" cy="259045"/>
    <xdr:sp macro="" textlink="">
      <xdr:nvSpPr>
        <xdr:cNvPr id="791" name="n_2mainValue【庁舎】&#10;一人当たり面積">
          <a:extLst>
            <a:ext uri="{FF2B5EF4-FFF2-40B4-BE49-F238E27FC236}">
              <a16:creationId xmlns:a16="http://schemas.microsoft.com/office/drawing/2014/main" id="{00000000-0008-0000-0F00-000017030000}"/>
            </a:ext>
          </a:extLst>
        </xdr:cNvPr>
        <xdr:cNvSpPr txBox="1"/>
      </xdr:nvSpPr>
      <xdr:spPr>
        <a:xfrm>
          <a:off x="20199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特に低くなっている施設は、公営住宅、学校施設、認定こども園・幼稚園・保育所、一般廃棄物処理施設となっており、一方高くなっている施設は児童会館、体育館・プール、福祉施設である。</a:t>
          </a:r>
          <a:endParaRPr lang="ja-JP" altLang="ja-JP">
            <a:effectLst/>
          </a:endParaRPr>
        </a:p>
        <a:p>
          <a:r>
            <a:rPr kumimoji="1" lang="ja-JP" altLang="ja-JP" sz="1100">
              <a:solidFill>
                <a:schemeClr val="dk1"/>
              </a:solidFill>
              <a:effectLst/>
              <a:latin typeface="+mn-lt"/>
              <a:ea typeface="+mn-ea"/>
              <a:cs typeface="+mn-cs"/>
            </a:rPr>
            <a:t>　有形固定資産償却率が低い要因として、学校施設や保育施設の改修と統廃合などを公共施設等総合管理計画に基づき、計画的に実施していることや、リサイクルセンターのストックヤード及び第６期最終処分場の新設などが要因であると考える。</a:t>
          </a:r>
          <a:endParaRPr lang="ja-JP" altLang="ja-JP">
            <a:effectLst/>
          </a:endParaRPr>
        </a:p>
        <a:p>
          <a:r>
            <a:rPr kumimoji="1" lang="ja-JP" altLang="ja-JP" sz="1100">
              <a:solidFill>
                <a:schemeClr val="dk1"/>
              </a:solidFill>
              <a:effectLst/>
              <a:latin typeface="+mn-lt"/>
              <a:ea typeface="+mn-ea"/>
              <a:cs typeface="+mn-cs"/>
            </a:rPr>
            <a:t>　有形固定資産償却率が高い、体育館・プール、福祉施設は今後も市民要望などを踏まえながら今後も慎重に統廃合を進めていく。児童会館については平成３０年度に売却済みであり、児童会館の機能は民間の複合型施設に移転し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69,521
69,190
294.65
28,766,883
27,867,827
866,210
14,749,826
26,895,930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収入については、景気回復の影響により市税が増加している。しかし、需要面では高齢者福祉費等が増加していることから、財政力指数はほぼ横ばいの状況となっている。今後については、高齢化による需要増の影響から財政力指数は低下していくもの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入面では、市税や地方消費税交付金が増加しているもの、地方交付税が減少したことにより、経常一般財源総額は前年度よりも減少している。歳出面では、退職者の増加や採用人数の抑制などにより人件費は前年度よりも減少しているものの、扶助費や公債費の増加などにより、経常経費充当一般財源は増加している。結果として経常収支比率は前年度比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今後も扶助費や大型事業の実施に伴う起債償還により公債費の増が見込まれる。恵庭市財政運営の基本方針に基づき、事業の選択と集中により経常経費の削減に努めていく。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85725</xdr:rowOff>
    </xdr:from>
    <xdr:to>
      <xdr:col>23</xdr:col>
      <xdr:colOff>133350</xdr:colOff>
      <xdr:row>60</xdr:row>
      <xdr:rowOff>166158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7272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33444</xdr:rowOff>
    </xdr:from>
    <xdr:to>
      <xdr:col>19</xdr:col>
      <xdr:colOff>133350</xdr:colOff>
      <xdr:row>60</xdr:row>
      <xdr:rowOff>85725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2044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60</xdr:row>
      <xdr:rowOff>170180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2044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142029</xdr:rowOff>
    </xdr:from>
    <xdr:to>
      <xdr:col>11</xdr:col>
      <xdr:colOff>31750</xdr:colOff>
      <xdr:row>60</xdr:row>
      <xdr:rowOff>170180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42902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115358</xdr:rowOff>
    </xdr:from>
    <xdr:to>
      <xdr:col>23</xdr:col>
      <xdr:colOff>184150</xdr:colOff>
      <xdr:row>61</xdr:row>
      <xdr:rowOff>45508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131885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4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34925</xdr:rowOff>
    </xdr:from>
    <xdr:to>
      <xdr:col>19</xdr:col>
      <xdr:colOff>184150</xdr:colOff>
      <xdr:row>60</xdr:row>
      <xdr:rowOff>136525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146702</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154094</xdr:rowOff>
    </xdr:from>
    <xdr:to>
      <xdr:col>15</xdr:col>
      <xdr:colOff>133350</xdr:colOff>
      <xdr:row>60</xdr:row>
      <xdr:rowOff>84244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94421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34307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91229</xdr:rowOff>
    </xdr:from>
    <xdr:to>
      <xdr:col>7</xdr:col>
      <xdr:colOff>31750</xdr:colOff>
      <xdr:row>61</xdr:row>
      <xdr:rowOff>21379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6156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定員管理や職員平均年齢の低下により人件費は減少傾向にあるが、市立図書館の指定管理者制度の導入や学童クラブの民間委託などにより物件費は増加した。今後は、平成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月から実施される消費増税や平成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年から稼動するごみ焼却施設の管理経費などにより、物件費の更なる増加が見込まれるが、行政評価による事業の見直しなどにより歳出の抑制に努める。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76699</xdr:rowOff>
    </xdr:from>
    <xdr:to>
      <xdr:col>23</xdr:col>
      <xdr:colOff>133350</xdr:colOff>
      <xdr:row>85</xdr:row>
      <xdr:rowOff>77074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649949"/>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44714</xdr:rowOff>
    </xdr:from>
    <xdr:to>
      <xdr:col>19</xdr:col>
      <xdr:colOff>133350</xdr:colOff>
      <xdr:row>85</xdr:row>
      <xdr:rowOff>77074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17964"/>
          <a:ext cx="889000" cy="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24284</xdr:rowOff>
    </xdr:from>
    <xdr:to>
      <xdr:col>15</xdr:col>
      <xdr:colOff>82550</xdr:colOff>
      <xdr:row>85</xdr:row>
      <xdr:rowOff>44714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97534"/>
          <a:ext cx="889000" cy="2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76700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145690</xdr:rowOff>
    </xdr:from>
    <xdr:to>
      <xdr:col>11</xdr:col>
      <xdr:colOff>31750</xdr:colOff>
      <xdr:row>85</xdr:row>
      <xdr:rowOff>24284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47490"/>
          <a:ext cx="889000" cy="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25899</xdr:rowOff>
    </xdr:from>
    <xdr:to>
      <xdr:col>23</xdr:col>
      <xdr:colOff>184150</xdr:colOff>
      <xdr:row>85</xdr:row>
      <xdr:rowOff>127499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9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169426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7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26274</xdr:rowOff>
    </xdr:from>
    <xdr:to>
      <xdr:col>19</xdr:col>
      <xdr:colOff>184150</xdr:colOff>
      <xdr:row>85</xdr:row>
      <xdr:rowOff>127874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112651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85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165364</xdr:rowOff>
    </xdr:from>
    <xdr:to>
      <xdr:col>15</xdr:col>
      <xdr:colOff>133350</xdr:colOff>
      <xdr:row>85</xdr:row>
      <xdr:rowOff>95514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80291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5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144934</xdr:rowOff>
    </xdr:from>
    <xdr:to>
      <xdr:col>11</xdr:col>
      <xdr:colOff>82550</xdr:colOff>
      <xdr:row>85</xdr:row>
      <xdr:rowOff>75084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85261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1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94890</xdr:rowOff>
    </xdr:from>
    <xdr:to>
      <xdr:col>7</xdr:col>
      <xdr:colOff>31750</xdr:colOff>
      <xdr:row>85</xdr:row>
      <xdr:rowOff>25040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35217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6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年度は東日本大震災における国家公務員給与削減により、ラスパイレス指数が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を大きく上回ったが、平成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年度より給与の独自削減を行ったことで減少となった。近年は主査職・課長職昇任年齢の低下により増加傾向にあり、今後は職員平均年齢が上昇していくことから増加が見込まれる。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51707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186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88</xdr:row>
      <xdr:rowOff>51707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4971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33564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118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退職補充の抑制により、職員数の削減を図ってきた。今後数年は定員管理計画基づき定員数の現状維持を目指しつつ、年齢構成のバランスを考慮した組織の構築を進めていく。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99271</xdr:rowOff>
    </xdr:from>
    <xdr:to>
      <xdr:col>81</xdr:col>
      <xdr:colOff>44450</xdr:colOff>
      <xdr:row>61</xdr:row>
      <xdr:rowOff>105304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5772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93239</xdr:rowOff>
    </xdr:from>
    <xdr:to>
      <xdr:col>77</xdr:col>
      <xdr:colOff>44450</xdr:colOff>
      <xdr:row>61</xdr:row>
      <xdr:rowOff>105304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5168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93239</xdr:rowOff>
    </xdr:from>
    <xdr:to>
      <xdr:col>72</xdr:col>
      <xdr:colOff>203200</xdr:colOff>
      <xdr:row>61</xdr:row>
      <xdr:rowOff>113347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5168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109326</xdr:rowOff>
    </xdr:from>
    <xdr:to>
      <xdr:col>68</xdr:col>
      <xdr:colOff>152400</xdr:colOff>
      <xdr:row>61</xdr:row>
      <xdr:rowOff>113347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677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20548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7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54504</xdr:rowOff>
    </xdr:from>
    <xdr:to>
      <xdr:col>77</xdr:col>
      <xdr:colOff>95250</xdr:colOff>
      <xdr:row>61</xdr:row>
      <xdr:rowOff>156104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140881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9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42439</xdr:rowOff>
    </xdr:from>
    <xdr:to>
      <xdr:col>73</xdr:col>
      <xdr:colOff>44450</xdr:colOff>
      <xdr:row>61</xdr:row>
      <xdr:rowOff>144039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128816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62547</xdr:rowOff>
    </xdr:from>
    <xdr:to>
      <xdr:col>68</xdr:col>
      <xdr:colOff>203200</xdr:colOff>
      <xdr:row>61</xdr:row>
      <xdr:rowOff>164147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2874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58526</xdr:rowOff>
    </xdr:from>
    <xdr:to>
      <xdr:col>64</xdr:col>
      <xdr:colOff>152400</xdr:colOff>
      <xdr:row>61</xdr:row>
      <xdr:rowOff>160126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170303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標準財政規模は地方交付税の減により減少しているものの、公営企業債の元利償還金に対する繰出金などの準元利償還金が前年度よりも大きく減少したため、結果として実質公債費比率は前年度比で△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％となった。しかし、今後は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ごみ焼却施設や花の拠点整備等の大型事業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等に伴う起債の元利償還が開始されることから、増加していく見込みである。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20955</xdr:rowOff>
    </xdr:from>
    <xdr:to>
      <xdr:col>81</xdr:col>
      <xdr:colOff>44450</xdr:colOff>
      <xdr:row>39</xdr:row>
      <xdr:rowOff>51118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0750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51118</xdr:rowOff>
    </xdr:from>
    <xdr:to>
      <xdr:col>77</xdr:col>
      <xdr:colOff>44450</xdr:colOff>
      <xdr:row>39</xdr:row>
      <xdr:rowOff>111443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73766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111443</xdr:rowOff>
    </xdr:from>
    <xdr:to>
      <xdr:col>72</xdr:col>
      <xdr:colOff>203200</xdr:colOff>
      <xdr:row>39</xdr:row>
      <xdr:rowOff>153670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979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42545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402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141605</xdr:rowOff>
    </xdr:from>
    <xdr:to>
      <xdr:col>81</xdr:col>
      <xdr:colOff>95250</xdr:colOff>
      <xdr:row>39</xdr:row>
      <xdr:rowOff>71755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158132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318</xdr:rowOff>
    </xdr:from>
    <xdr:to>
      <xdr:col>77</xdr:col>
      <xdr:colOff>95250</xdr:colOff>
      <xdr:row>39</xdr:row>
      <xdr:rowOff>101918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112095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60643</xdr:rowOff>
    </xdr:from>
    <xdr:to>
      <xdr:col>73</xdr:col>
      <xdr:colOff>44450</xdr:colOff>
      <xdr:row>39</xdr:row>
      <xdr:rowOff>162243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163195</xdr:rowOff>
    </xdr:from>
    <xdr:to>
      <xdr:col>64</xdr:col>
      <xdr:colOff>152400</xdr:colOff>
      <xdr:row>40</xdr:row>
      <xdr:rowOff>93345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103522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年度に第三セクターである恵庭市振興公社の土地を買戻ししたことなどにより公社の負債が減少したため、平成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年度以降は全国平均を上回る結果となっている。平成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前年度よりも地方債残高が増加しているもの、公営企業等債繰入見込額が減少したこと、また地方債の償還に充当可能な特定歳入及びふるさと納税関連基金や財政調整基金などの充当可能基金が増加したことにより、</a:t>
          </a:r>
          <a:r>
            <a:rPr kumimoji="1" lang="ja-JP" altLang="en-US" sz="1050">
              <a:latin typeface="ＭＳ Ｐゴシック" panose="020B0600070205080204" pitchFamily="50" charset="-128"/>
              <a:ea typeface="ＭＳ Ｐゴシック" panose="020B0600070205080204" pitchFamily="50" charset="-128"/>
            </a:rPr>
            <a:t>結果的</a:t>
          </a:r>
          <a:r>
            <a:rPr kumimoji="1" lang="ja-JP" altLang="en-US" sz="1100">
              <a:latin typeface="ＭＳ Ｐゴシック" panose="020B0600070205080204" pitchFamily="50" charset="-128"/>
              <a:ea typeface="ＭＳ Ｐゴシック" panose="020B0600070205080204" pitchFamily="50" charset="-128"/>
            </a:rPr>
            <a:t>に将来負担比率は前年度比で△</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となった。今後は、ごみ焼却施設や花の拠点整備等の大型事業の実施により地方債現在高が増加していく見込みであり、それに伴い将来負担比率も上昇していく見込みである。歳入の増加も見込めないことから、事業のスクラップアンドビルドを適切に行い、歳出の抑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32173</xdr:rowOff>
    </xdr:from>
    <xdr:to>
      <xdr:col>81</xdr:col>
      <xdr:colOff>44450</xdr:colOff>
      <xdr:row>15</xdr:row>
      <xdr:rowOff>49064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603923"/>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49064</xdr:rowOff>
    </xdr:from>
    <xdr:to>
      <xdr:col>77</xdr:col>
      <xdr:colOff>44450</xdr:colOff>
      <xdr:row>15</xdr:row>
      <xdr:rowOff>110998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620814"/>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110998</xdr:rowOff>
    </xdr:from>
    <xdr:to>
      <xdr:col>72</xdr:col>
      <xdr:colOff>203200</xdr:colOff>
      <xdr:row>16</xdr:row>
      <xdr:rowOff>167174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82748"/>
          <a:ext cx="889000" cy="22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167174</xdr:rowOff>
    </xdr:from>
    <xdr:to>
      <xdr:col>68</xdr:col>
      <xdr:colOff>152400</xdr:colOff>
      <xdr:row>17</xdr:row>
      <xdr:rowOff>25485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910374"/>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169350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9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169714</xdr:rowOff>
    </xdr:from>
    <xdr:to>
      <xdr:col>77</xdr:col>
      <xdr:colOff>95250</xdr:colOff>
      <xdr:row>15</xdr:row>
      <xdr:rowOff>99864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110041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33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60198</xdr:rowOff>
    </xdr:from>
    <xdr:to>
      <xdr:col>73</xdr:col>
      <xdr:colOff>44450</xdr:colOff>
      <xdr:row>15</xdr:row>
      <xdr:rowOff>161798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146575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116374</xdr:rowOff>
    </xdr:from>
    <xdr:to>
      <xdr:col>68</xdr:col>
      <xdr:colOff>203200</xdr:colOff>
      <xdr:row>17</xdr:row>
      <xdr:rowOff>46524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31301</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94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146135</xdr:rowOff>
    </xdr:from>
    <xdr:to>
      <xdr:col>64</xdr:col>
      <xdr:colOff>152400</xdr:colOff>
      <xdr:row>17</xdr:row>
      <xdr:rowOff>76285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61062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97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69,521
69,190
294.65
28,766,883
27,867,827
866,210
14,749,826
26,895,930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退職者の増加による職員の平均年齢の低下や新規採用職員の抑制などにより減少傾向にあるが、今後は退職者が減少していく一方で、平均年齢が緩やかに上昇していくことから、増加傾向の見込みである。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60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90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の推進により年々増加傾向にある。近年の労務単価や人件費の増傾向も鑑みると、今後も物件費の割合は高くなっていくと考えられる。今後は、より効率的な事業の実施によりコスト削減に努める。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16</xdr:row>
      <xdr:rowOff>159004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83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16</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107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67564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74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30988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28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61993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103141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20845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生活保護費については景気回復に伴う有効求人倍率の上昇により減少傾向にあるものの、自立支援給付費については利用者や制度の拡大により増加しており、結果として前年度よりも＋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％の増となった。今後も高齢化率の上昇により扶助費は増加していく見込みである。社会的弱者への給付事業が多く、減少させていくことは難しいが、事業の見直しを行い、適切な支出を行っていく。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45357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030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1815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55</xdr:row>
      <xdr:rowOff>140607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7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140607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年度より下水道事業会計が法適用となった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ことにより、繰出金が激減したため低下した。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の老朽化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にかかる維持補修費の増加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や、後期高齢者医療特別会計・介護保険特別会計への繰出金の増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などにより、年々増加傾向にある。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891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16510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56</xdr:row>
      <xdr:rowOff>165100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年度より下水道事業会計が法適用となったため大きく増加した。平成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年度については、子どものための教育・保育給付費やふるさと納税事業費の増により増加となった。今後も補助金等の必要性の見直しにより支出額の圧縮に努める。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39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138430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138430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35</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ているが、類似団体平均と比較すると、やや低い水準を保っている。今後大型事業を控えていることから、恵庭市財政運営の基本方針に基づき起債発行額の抑制に努めると共に、低利での借入先の選択や計画的な繰上償還を実施し、将来負担の削減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19558</xdr:rowOff>
    </xdr:from>
    <xdr:to>
      <xdr:col>24</xdr:col>
      <xdr:colOff>25400</xdr:colOff>
      <xdr:row>77</xdr:row>
      <xdr:rowOff>37846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21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42418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110998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44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110998</xdr:rowOff>
    </xdr:from>
    <xdr:to>
      <xdr:col>11</xdr:col>
      <xdr:colOff>9525</xdr:colOff>
      <xdr:row>77</xdr:row>
      <xdr:rowOff>133858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312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60198</xdr:rowOff>
    </xdr:from>
    <xdr:to>
      <xdr:col>11</xdr:col>
      <xdr:colOff>60325</xdr:colOff>
      <xdr:row>77</xdr:row>
      <xdr:rowOff>161798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今後は高齢化による扶助費の増や施設の老朽化による維持補修費の増などが予想されることから、不要不急な事業の削減に努め、真に必要な事業を実施していく。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73661</xdr:rowOff>
    </xdr:from>
    <xdr:to>
      <xdr:col>82</xdr:col>
      <xdr:colOff>107950</xdr:colOff>
      <xdr:row>76</xdr:row>
      <xdr:rowOff>134620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0386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73661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35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76</xdr:row>
      <xdr:rowOff>77470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352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31750</xdr:rowOff>
    </xdr:from>
    <xdr:to>
      <xdr:col>69</xdr:col>
      <xdr:colOff>92075</xdr:colOff>
      <xdr:row>76</xdr:row>
      <xdr:rowOff>77470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61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125730</xdr:rowOff>
    </xdr:from>
    <xdr:to>
      <xdr:col>74</xdr:col>
      <xdr:colOff>31750</xdr:colOff>
      <xdr:row>76</xdr:row>
      <xdr:rowOff>55880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66057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113047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152400</xdr:rowOff>
    </xdr:from>
    <xdr:to>
      <xdr:col>65</xdr:col>
      <xdr:colOff>53975</xdr:colOff>
      <xdr:row>76</xdr:row>
      <xdr:rowOff>82550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67327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110427</xdr:rowOff>
    </xdr:from>
    <xdr:to>
      <xdr:col>29</xdr:col>
      <xdr:colOff>127000</xdr:colOff>
      <xdr:row>17</xdr:row>
      <xdr:rowOff>126676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72702"/>
          <a:ext cx="647700" cy="1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86900</xdr:rowOff>
    </xdr:from>
    <xdr:to>
      <xdr:col>26</xdr:col>
      <xdr:colOff>50800</xdr:colOff>
      <xdr:row>17</xdr:row>
      <xdr:rowOff>110427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49175"/>
          <a:ext cx="6985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86900</xdr:rowOff>
    </xdr:from>
    <xdr:to>
      <xdr:col>22</xdr:col>
      <xdr:colOff>114300</xdr:colOff>
      <xdr:row>17</xdr:row>
      <xdr:rowOff>111227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9175"/>
          <a:ext cx="698500" cy="2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111227</xdr:rowOff>
    </xdr:from>
    <xdr:to>
      <xdr:col>18</xdr:col>
      <xdr:colOff>177800</xdr:colOff>
      <xdr:row>17</xdr:row>
      <xdr:rowOff>139687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73502"/>
          <a:ext cx="698500" cy="28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75876</xdr:rowOff>
    </xdr:from>
    <xdr:to>
      <xdr:col>29</xdr:col>
      <xdr:colOff>177800</xdr:colOff>
      <xdr:row>18</xdr:row>
      <xdr:rowOff>6026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47953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59627</xdr:rowOff>
    </xdr:from>
    <xdr:to>
      <xdr:col>26</xdr:col>
      <xdr:colOff>101600</xdr:colOff>
      <xdr:row>17</xdr:row>
      <xdr:rowOff>161227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1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146004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36100</xdr:rowOff>
    </xdr:from>
    <xdr:to>
      <xdr:col>22</xdr:col>
      <xdr:colOff>165100</xdr:colOff>
      <xdr:row>17</xdr:row>
      <xdr:rowOff>137700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8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60427</xdr:rowOff>
    </xdr:from>
    <xdr:to>
      <xdr:col>19</xdr:col>
      <xdr:colOff>38100</xdr:colOff>
      <xdr:row>17</xdr:row>
      <xdr:rowOff>162027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2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146804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88887</xdr:rowOff>
    </xdr:from>
    <xdr:to>
      <xdr:col>15</xdr:col>
      <xdr:colOff>101600</xdr:colOff>
      <xdr:row>18</xdr:row>
      <xdr:rowOff>19037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3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11688</xdr:rowOff>
    </xdr:from>
    <xdr:to>
      <xdr:col>29</xdr:col>
      <xdr:colOff>127000</xdr:colOff>
      <xdr:row>36</xdr:row>
      <xdr:rowOff>31608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64938"/>
          <a:ext cx="647700" cy="19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285877</xdr:rowOff>
    </xdr:from>
    <xdr:to>
      <xdr:col>26</xdr:col>
      <xdr:colOff>50800</xdr:colOff>
      <xdr:row>36</xdr:row>
      <xdr:rowOff>11688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96227"/>
          <a:ext cx="698500" cy="68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285877</xdr:rowOff>
    </xdr:from>
    <xdr:to>
      <xdr:col>22</xdr:col>
      <xdr:colOff>114300</xdr:colOff>
      <xdr:row>35</xdr:row>
      <xdr:rowOff>295543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96227"/>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202503</xdr:rowOff>
    </xdr:from>
    <xdr:to>
      <xdr:col>18</xdr:col>
      <xdr:colOff>177800</xdr:colOff>
      <xdr:row>35</xdr:row>
      <xdr:rowOff>295543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12853"/>
          <a:ext cx="698500" cy="9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323708</xdr:rowOff>
    </xdr:from>
    <xdr:to>
      <xdr:col>29</xdr:col>
      <xdr:colOff>177800</xdr:colOff>
      <xdr:row>36</xdr:row>
      <xdr:rowOff>82408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295785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303788</xdr:rowOff>
    </xdr:from>
    <xdr:to>
      <xdr:col>26</xdr:col>
      <xdr:colOff>101600</xdr:colOff>
      <xdr:row>36</xdr:row>
      <xdr:rowOff>62488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14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47265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0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235077</xdr:rowOff>
    </xdr:from>
    <xdr:to>
      <xdr:col>22</xdr:col>
      <xdr:colOff>165100</xdr:colOff>
      <xdr:row>35</xdr:row>
      <xdr:rowOff>336677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321454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244743</xdr:rowOff>
    </xdr:from>
    <xdr:to>
      <xdr:col>19</xdr:col>
      <xdr:colOff>38100</xdr:colOff>
      <xdr:row>36</xdr:row>
      <xdr:rowOff>3443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5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331120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4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151703</xdr:rowOff>
    </xdr:from>
    <xdr:to>
      <xdr:col>15</xdr:col>
      <xdr:colOff>101600</xdr:colOff>
      <xdr:row>35</xdr:row>
      <xdr:rowOff>253303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6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238080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4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69,521
69,190
294.65
28,766,883
27,867,827
866,210
14,749,826
26,895,930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24790</xdr:rowOff>
    </xdr:from>
    <xdr:to>
      <xdr:col>24</xdr:col>
      <xdr:colOff>63500</xdr:colOff>
      <xdr:row>37</xdr:row>
      <xdr:rowOff>48089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68440"/>
          <a:ext cx="838200" cy="2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158769</xdr:rowOff>
    </xdr:from>
    <xdr:to>
      <xdr:col>19</xdr:col>
      <xdr:colOff>177800</xdr:colOff>
      <xdr:row>37</xdr:row>
      <xdr:rowOff>24790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30969"/>
          <a:ext cx="889000" cy="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153931</xdr:rowOff>
    </xdr:from>
    <xdr:to>
      <xdr:col>15</xdr:col>
      <xdr:colOff>50800</xdr:colOff>
      <xdr:row>36</xdr:row>
      <xdr:rowOff>158769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26131"/>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153931</xdr:rowOff>
    </xdr:from>
    <xdr:to>
      <xdr:col>10</xdr:col>
      <xdr:colOff>114300</xdr:colOff>
      <xdr:row>36</xdr:row>
      <xdr:rowOff>160350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6131"/>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168739</xdr:rowOff>
    </xdr:from>
    <xdr:to>
      <xdr:col>24</xdr:col>
      <xdr:colOff>114300</xdr:colOff>
      <xdr:row>37</xdr:row>
      <xdr:rowOff>98889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20166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145440</xdr:rowOff>
    </xdr:from>
    <xdr:to>
      <xdr:col>20</xdr:col>
      <xdr:colOff>38100</xdr:colOff>
      <xdr:row>37</xdr:row>
      <xdr:rowOff>75590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92117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107969</xdr:rowOff>
    </xdr:from>
    <xdr:to>
      <xdr:col>15</xdr:col>
      <xdr:colOff>101600</xdr:colOff>
      <xdr:row>37</xdr:row>
      <xdr:rowOff>38119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54646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103131</xdr:rowOff>
    </xdr:from>
    <xdr:to>
      <xdr:col>10</xdr:col>
      <xdr:colOff>165100</xdr:colOff>
      <xdr:row>37</xdr:row>
      <xdr:rowOff>33281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24408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109550</xdr:rowOff>
    </xdr:from>
    <xdr:to>
      <xdr:col>6</xdr:col>
      <xdr:colOff>38100</xdr:colOff>
      <xdr:row>37</xdr:row>
      <xdr:rowOff>39700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30827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7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58939</xdr:rowOff>
    </xdr:from>
    <xdr:to>
      <xdr:col>24</xdr:col>
      <xdr:colOff>63500</xdr:colOff>
      <xdr:row>54</xdr:row>
      <xdr:rowOff>75692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17239"/>
          <a:ext cx="8382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75692</xdr:rowOff>
    </xdr:from>
    <xdr:to>
      <xdr:col>19</xdr:col>
      <xdr:colOff>177800</xdr:colOff>
      <xdr:row>54</xdr:row>
      <xdr:rowOff>112137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33992"/>
          <a:ext cx="889000" cy="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112137</xdr:rowOff>
    </xdr:from>
    <xdr:to>
      <xdr:col>15</xdr:col>
      <xdr:colOff>50800</xdr:colOff>
      <xdr:row>54</xdr:row>
      <xdr:rowOff>169810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370437"/>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169810</xdr:rowOff>
    </xdr:from>
    <xdr:to>
      <xdr:col>10</xdr:col>
      <xdr:colOff>114300</xdr:colOff>
      <xdr:row>55</xdr:row>
      <xdr:rowOff>124024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28110"/>
          <a:ext cx="889000" cy="1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8139</xdr:rowOff>
    </xdr:from>
    <xdr:to>
      <xdr:col>24</xdr:col>
      <xdr:colOff>114300</xdr:colOff>
      <xdr:row>54</xdr:row>
      <xdr:rowOff>109739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31016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24892</xdr:rowOff>
    </xdr:from>
    <xdr:to>
      <xdr:col>20</xdr:col>
      <xdr:colOff>38100</xdr:colOff>
      <xdr:row>54</xdr:row>
      <xdr:rowOff>126492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8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143019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61337</xdr:rowOff>
    </xdr:from>
    <xdr:to>
      <xdr:col>15</xdr:col>
      <xdr:colOff>101600</xdr:colOff>
      <xdr:row>54</xdr:row>
      <xdr:rowOff>162937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8014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09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119010</xdr:rowOff>
    </xdr:from>
    <xdr:to>
      <xdr:col>10</xdr:col>
      <xdr:colOff>165100</xdr:colOff>
      <xdr:row>55</xdr:row>
      <xdr:rowOff>49160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3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40287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7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73224</xdr:rowOff>
    </xdr:from>
    <xdr:to>
      <xdr:col>6</xdr:col>
      <xdr:colOff>38100</xdr:colOff>
      <xdr:row>56</xdr:row>
      <xdr:rowOff>3374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165951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9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93294</xdr:rowOff>
    </xdr:from>
    <xdr:to>
      <xdr:col>24</xdr:col>
      <xdr:colOff>63500</xdr:colOff>
      <xdr:row>75</xdr:row>
      <xdr:rowOff>104632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952044"/>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104632</xdr:rowOff>
    </xdr:from>
    <xdr:to>
      <xdr:col>19</xdr:col>
      <xdr:colOff>177800</xdr:colOff>
      <xdr:row>76</xdr:row>
      <xdr:rowOff>52649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63382"/>
          <a:ext cx="889000" cy="11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13512</xdr:rowOff>
    </xdr:from>
    <xdr:to>
      <xdr:col>15</xdr:col>
      <xdr:colOff>50800</xdr:colOff>
      <xdr:row>76</xdr:row>
      <xdr:rowOff>52649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043712"/>
          <a:ext cx="8890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140295</xdr:rowOff>
    </xdr:from>
    <xdr:to>
      <xdr:col>10</xdr:col>
      <xdr:colOff>114300</xdr:colOff>
      <xdr:row>76</xdr:row>
      <xdr:rowOff>13512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999045"/>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42494</xdr:rowOff>
    </xdr:from>
    <xdr:to>
      <xdr:col>24</xdr:col>
      <xdr:colOff>114300</xdr:colOff>
      <xdr:row>75</xdr:row>
      <xdr:rowOff>144094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9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65371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75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53832</xdr:rowOff>
    </xdr:from>
    <xdr:to>
      <xdr:col>20</xdr:col>
      <xdr:colOff>38100</xdr:colOff>
      <xdr:row>75</xdr:row>
      <xdr:rowOff>155432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1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509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68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1849</xdr:rowOff>
    </xdr:from>
    <xdr:to>
      <xdr:col>15</xdr:col>
      <xdr:colOff>101600</xdr:colOff>
      <xdr:row>76</xdr:row>
      <xdr:rowOff>103449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119976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0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134163</xdr:rowOff>
    </xdr:from>
    <xdr:to>
      <xdr:col>10</xdr:col>
      <xdr:colOff>165100</xdr:colOff>
      <xdr:row>76</xdr:row>
      <xdr:rowOff>64312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92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80840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7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89495</xdr:rowOff>
    </xdr:from>
    <xdr:to>
      <xdr:col>6</xdr:col>
      <xdr:colOff>38100</xdr:colOff>
      <xdr:row>76</xdr:row>
      <xdr:rowOff>19645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36172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2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163002</xdr:rowOff>
    </xdr:from>
    <xdr:to>
      <xdr:col>24</xdr:col>
      <xdr:colOff>63500</xdr:colOff>
      <xdr:row>97</xdr:row>
      <xdr:rowOff>1153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22202"/>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1153</xdr:rowOff>
    </xdr:from>
    <xdr:to>
      <xdr:col>19</xdr:col>
      <xdr:colOff>177800</xdr:colOff>
      <xdr:row>97</xdr:row>
      <xdr:rowOff>39756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31803"/>
          <a:ext cx="889000" cy="3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39756</xdr:rowOff>
    </xdr:from>
    <xdr:to>
      <xdr:col>15</xdr:col>
      <xdr:colOff>50800</xdr:colOff>
      <xdr:row>97</xdr:row>
      <xdr:rowOff>74214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70406"/>
          <a:ext cx="889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74214</xdr:rowOff>
    </xdr:from>
    <xdr:to>
      <xdr:col>10</xdr:col>
      <xdr:colOff>114300</xdr:colOff>
      <xdr:row>97</xdr:row>
      <xdr:rowOff>102149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04864"/>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112202</xdr:rowOff>
    </xdr:from>
    <xdr:to>
      <xdr:col>24</xdr:col>
      <xdr:colOff>114300</xdr:colOff>
      <xdr:row>97</xdr:row>
      <xdr:rowOff>42352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90629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121803</xdr:rowOff>
    </xdr:from>
    <xdr:to>
      <xdr:col>20</xdr:col>
      <xdr:colOff>38100</xdr:colOff>
      <xdr:row>97</xdr:row>
      <xdr:rowOff>51953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43080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160406</xdr:rowOff>
    </xdr:from>
    <xdr:to>
      <xdr:col>15</xdr:col>
      <xdr:colOff>101600</xdr:colOff>
      <xdr:row>97</xdr:row>
      <xdr:rowOff>90556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81683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1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23414</xdr:rowOff>
    </xdr:from>
    <xdr:to>
      <xdr:col>10</xdr:col>
      <xdr:colOff>165100</xdr:colOff>
      <xdr:row>97</xdr:row>
      <xdr:rowOff>125014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116141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51349</xdr:rowOff>
    </xdr:from>
    <xdr:to>
      <xdr:col>6</xdr:col>
      <xdr:colOff>38100</xdr:colOff>
      <xdr:row>97</xdr:row>
      <xdr:rowOff>152949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8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144076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13919</xdr:rowOff>
    </xdr:from>
    <xdr:to>
      <xdr:col>55</xdr:col>
      <xdr:colOff>0</xdr:colOff>
      <xdr:row>36</xdr:row>
      <xdr:rowOff>79807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86119"/>
          <a:ext cx="838200" cy="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79807</xdr:rowOff>
    </xdr:from>
    <xdr:to>
      <xdr:col>50</xdr:col>
      <xdr:colOff>114300</xdr:colOff>
      <xdr:row>37</xdr:row>
      <xdr:rowOff>23000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52007"/>
          <a:ext cx="889000" cy="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23000</xdr:rowOff>
    </xdr:from>
    <xdr:to>
      <xdr:col>45</xdr:col>
      <xdr:colOff>177800</xdr:colOff>
      <xdr:row>37</xdr:row>
      <xdr:rowOff>31979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66650"/>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31979</xdr:rowOff>
    </xdr:from>
    <xdr:to>
      <xdr:col>41</xdr:col>
      <xdr:colOff>50800</xdr:colOff>
      <xdr:row>37</xdr:row>
      <xdr:rowOff>60846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75629"/>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134569</xdr:rowOff>
    </xdr:from>
    <xdr:to>
      <xdr:col>55</xdr:col>
      <xdr:colOff>50800</xdr:colOff>
      <xdr:row>36</xdr:row>
      <xdr:rowOff>64719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157446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29007</xdr:rowOff>
    </xdr:from>
    <xdr:to>
      <xdr:col>50</xdr:col>
      <xdr:colOff>165100</xdr:colOff>
      <xdr:row>36</xdr:row>
      <xdr:rowOff>130607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121734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2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143650</xdr:rowOff>
    </xdr:from>
    <xdr:to>
      <xdr:col>46</xdr:col>
      <xdr:colOff>38100</xdr:colOff>
      <xdr:row>37</xdr:row>
      <xdr:rowOff>73800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64927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152629</xdr:rowOff>
    </xdr:from>
    <xdr:to>
      <xdr:col>41</xdr:col>
      <xdr:colOff>101600</xdr:colOff>
      <xdr:row>37</xdr:row>
      <xdr:rowOff>82779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73906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10046</xdr:rowOff>
    </xdr:from>
    <xdr:to>
      <xdr:col>36</xdr:col>
      <xdr:colOff>165100</xdr:colOff>
      <xdr:row>37</xdr:row>
      <xdr:rowOff>111646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102773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4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156945</xdr:rowOff>
    </xdr:from>
    <xdr:to>
      <xdr:col>55</xdr:col>
      <xdr:colOff>0</xdr:colOff>
      <xdr:row>57</xdr:row>
      <xdr:rowOff>4780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58145"/>
          <a:ext cx="838200" cy="1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167868</xdr:rowOff>
    </xdr:from>
    <xdr:to>
      <xdr:col>50</xdr:col>
      <xdr:colOff>114300</xdr:colOff>
      <xdr:row>57</xdr:row>
      <xdr:rowOff>4780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69068"/>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167868</xdr:rowOff>
    </xdr:from>
    <xdr:to>
      <xdr:col>45</xdr:col>
      <xdr:colOff>177800</xdr:colOff>
      <xdr:row>57</xdr:row>
      <xdr:rowOff>22968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69068"/>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136922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22968</xdr:rowOff>
    </xdr:from>
    <xdr:to>
      <xdr:col>41</xdr:col>
      <xdr:colOff>50800</xdr:colOff>
      <xdr:row>57</xdr:row>
      <xdr:rowOff>47798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95618"/>
          <a:ext cx="8890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106145</xdr:rowOff>
    </xdr:from>
    <xdr:to>
      <xdr:col>55</xdr:col>
      <xdr:colOff>50800</xdr:colOff>
      <xdr:row>57</xdr:row>
      <xdr:rowOff>36295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129022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5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125430</xdr:rowOff>
    </xdr:from>
    <xdr:to>
      <xdr:col>50</xdr:col>
      <xdr:colOff>165100</xdr:colOff>
      <xdr:row>57</xdr:row>
      <xdr:rowOff>55580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72107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50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117068</xdr:rowOff>
    </xdr:from>
    <xdr:to>
      <xdr:col>46</xdr:col>
      <xdr:colOff>38100</xdr:colOff>
      <xdr:row>57</xdr:row>
      <xdr:rowOff>47218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63745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4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143618</xdr:rowOff>
    </xdr:from>
    <xdr:to>
      <xdr:col>41</xdr:col>
      <xdr:colOff>101600</xdr:colOff>
      <xdr:row>57</xdr:row>
      <xdr:rowOff>73768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64895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168448</xdr:rowOff>
    </xdr:from>
    <xdr:to>
      <xdr:col>36</xdr:col>
      <xdr:colOff>165100</xdr:colOff>
      <xdr:row>57</xdr:row>
      <xdr:rowOff>98598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6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89725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153250</xdr:rowOff>
    </xdr:from>
    <xdr:to>
      <xdr:col>55</xdr:col>
      <xdr:colOff>0</xdr:colOff>
      <xdr:row>76</xdr:row>
      <xdr:rowOff>158348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183450"/>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158348</xdr:rowOff>
    </xdr:from>
    <xdr:to>
      <xdr:col>50</xdr:col>
      <xdr:colOff>114300</xdr:colOff>
      <xdr:row>77</xdr:row>
      <xdr:rowOff>55466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188548"/>
          <a:ext cx="889000" cy="6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55466</xdr:rowOff>
    </xdr:from>
    <xdr:to>
      <xdr:col>45</xdr:col>
      <xdr:colOff>177800</xdr:colOff>
      <xdr:row>77</xdr:row>
      <xdr:rowOff>60513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5711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102450</xdr:rowOff>
    </xdr:from>
    <xdr:to>
      <xdr:col>55</xdr:col>
      <xdr:colOff>50800</xdr:colOff>
      <xdr:row>77</xdr:row>
      <xdr:rowOff>32600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1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125327</xdr:rowOff>
    </xdr:from>
    <xdr:ext cx="534377"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29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107548</xdr:rowOff>
    </xdr:from>
    <xdr:to>
      <xdr:col>50</xdr:col>
      <xdr:colOff>165100</xdr:colOff>
      <xdr:row>77</xdr:row>
      <xdr:rowOff>37698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13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54225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4666</xdr:rowOff>
    </xdr:from>
    <xdr:to>
      <xdr:col>46</xdr:col>
      <xdr:colOff>38100</xdr:colOff>
      <xdr:row>77</xdr:row>
      <xdr:rowOff>106266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20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122793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9713</xdr:rowOff>
    </xdr:from>
    <xdr:to>
      <xdr:col>41</xdr:col>
      <xdr:colOff>101600</xdr:colOff>
      <xdr:row>77</xdr:row>
      <xdr:rowOff>111313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2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102440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0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37483</xdr:rowOff>
    </xdr:from>
    <xdr:to>
      <xdr:col>55</xdr:col>
      <xdr:colOff>0</xdr:colOff>
      <xdr:row>97</xdr:row>
      <xdr:rowOff>72737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668133"/>
          <a:ext cx="838200" cy="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37483</xdr:rowOff>
    </xdr:from>
    <xdr:to>
      <xdr:col>50</xdr:col>
      <xdr:colOff>114300</xdr:colOff>
      <xdr:row>97</xdr:row>
      <xdr:rowOff>56147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668133"/>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29107</xdr:rowOff>
    </xdr:from>
    <xdr:to>
      <xdr:col>45</xdr:col>
      <xdr:colOff>177800</xdr:colOff>
      <xdr:row>97</xdr:row>
      <xdr:rowOff>56147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659757"/>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21937</xdr:rowOff>
    </xdr:from>
    <xdr:to>
      <xdr:col>55</xdr:col>
      <xdr:colOff>50800</xdr:colOff>
      <xdr:row>97</xdr:row>
      <xdr:rowOff>123537</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10426700" y="166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xdr:rowOff>
    </xdr:from>
    <xdr:ext cx="534377" cy="259045"/>
    <xdr:sp macro="" textlink="">
      <xdr:nvSpPr>
        <xdr:cNvPr id="468" name="普通建設事業費 （ うち更新整備　）該当値テキスト">
          <a:extLst>
            <a:ext uri="{FF2B5EF4-FFF2-40B4-BE49-F238E27FC236}">
              <a16:creationId xmlns:a16="http://schemas.microsoft.com/office/drawing/2014/main" id="{00000000-0008-0000-0600-0000D4010000}"/>
            </a:ext>
          </a:extLst>
        </xdr:cNvPr>
        <xdr:cNvSpPr txBox="1"/>
      </xdr:nvSpPr>
      <xdr:spPr>
        <a:xfrm>
          <a:off x="10528300" y="166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158133</xdr:rowOff>
    </xdr:from>
    <xdr:to>
      <xdr:col>50</xdr:col>
      <xdr:colOff>165100</xdr:colOff>
      <xdr:row>97</xdr:row>
      <xdr:rowOff>88283</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9588500" y="166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104810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5347</xdr:rowOff>
    </xdr:from>
    <xdr:to>
      <xdr:col>46</xdr:col>
      <xdr:colOff>38100</xdr:colOff>
      <xdr:row>97</xdr:row>
      <xdr:rowOff>106947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8699500" y="166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123474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4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149757</xdr:rowOff>
    </xdr:from>
    <xdr:to>
      <xdr:col>41</xdr:col>
      <xdr:colOff>101600</xdr:colOff>
      <xdr:row>97</xdr:row>
      <xdr:rowOff>79907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7810500" y="1660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71034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7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91205</xdr:rowOff>
    </xdr:from>
    <xdr:to>
      <xdr:col>81</xdr:col>
      <xdr:colOff>50800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777755"/>
          <a:ext cx="889000" cy="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91205</xdr:rowOff>
    </xdr:from>
    <xdr:to>
      <xdr:col>76</xdr:col>
      <xdr:colOff>114300</xdr:colOff>
      <xdr:row>39</xdr:row>
      <xdr:rowOff>93033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77775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93033</xdr:rowOff>
    </xdr:from>
    <xdr:to>
      <xdr:col>71</xdr:col>
      <xdr:colOff>177800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779583"/>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40405</xdr:rowOff>
    </xdr:from>
    <xdr:to>
      <xdr:col>76</xdr:col>
      <xdr:colOff>165100</xdr:colOff>
      <xdr:row>39</xdr:row>
      <xdr:rowOff>142005</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133132</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42233</xdr:rowOff>
    </xdr:from>
    <xdr:to>
      <xdr:col>72</xdr:col>
      <xdr:colOff>38100</xdr:colOff>
      <xdr:row>39</xdr:row>
      <xdr:rowOff>143833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72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134960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82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a:extLst>
            <a:ext uri="{FF2B5EF4-FFF2-40B4-BE49-F238E27FC236}">
              <a16:creationId xmlns:a16="http://schemas.microsoft.com/office/drawing/2014/main" id="{00000000-0008-0000-0600-00005F020000}"/>
            </a:ext>
          </a:extLst>
        </xdr:cNvPr>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a:extLst>
            <a:ext uri="{FF2B5EF4-FFF2-40B4-BE49-F238E27FC236}">
              <a16:creationId xmlns:a16="http://schemas.microsoft.com/office/drawing/2014/main" id="{00000000-0008-0000-0600-000061020000}"/>
            </a:ext>
          </a:extLst>
        </xdr:cNvPr>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121831</xdr:rowOff>
    </xdr:from>
    <xdr:to>
      <xdr:col>85</xdr:col>
      <xdr:colOff>127000</xdr:colOff>
      <xdr:row>76</xdr:row>
      <xdr:rowOff>134062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5481300" y="13152031"/>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a:extLst>
            <a:ext uri="{FF2B5EF4-FFF2-40B4-BE49-F238E27FC236}">
              <a16:creationId xmlns:a16="http://schemas.microsoft.com/office/drawing/2014/main" id="{00000000-0008-0000-0600-000064020000}"/>
            </a:ext>
          </a:extLst>
        </xdr:cNvPr>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108902</xdr:rowOff>
    </xdr:from>
    <xdr:to>
      <xdr:col>81</xdr:col>
      <xdr:colOff>50800</xdr:colOff>
      <xdr:row>76</xdr:row>
      <xdr:rowOff>134062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4592300" y="13139102"/>
          <a:ext cx="8890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84531</xdr:rowOff>
    </xdr:from>
    <xdr:to>
      <xdr:col>76</xdr:col>
      <xdr:colOff>114300</xdr:colOff>
      <xdr:row>76</xdr:row>
      <xdr:rowOff>108902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3703300" y="13114731"/>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73533</xdr:rowOff>
    </xdr:from>
    <xdr:to>
      <xdr:col>71</xdr:col>
      <xdr:colOff>177800</xdr:colOff>
      <xdr:row>76</xdr:row>
      <xdr:rowOff>84531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814300" y="13103733"/>
          <a:ext cx="889000" cy="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71031</xdr:rowOff>
    </xdr:from>
    <xdr:to>
      <xdr:col>85</xdr:col>
      <xdr:colOff>177800</xdr:colOff>
      <xdr:row>77</xdr:row>
      <xdr:rowOff>1181</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6268700" y="131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49458</xdr:rowOff>
    </xdr:from>
    <xdr:ext cx="534377" cy="259045"/>
    <xdr:sp macro="" textlink="">
      <xdr:nvSpPr>
        <xdr:cNvPr id="631" name="公債費該当値テキスト">
          <a:extLst>
            <a:ext uri="{FF2B5EF4-FFF2-40B4-BE49-F238E27FC236}">
              <a16:creationId xmlns:a16="http://schemas.microsoft.com/office/drawing/2014/main" id="{00000000-0008-0000-0600-000077020000}"/>
            </a:ext>
          </a:extLst>
        </xdr:cNvPr>
        <xdr:cNvSpPr txBox="1"/>
      </xdr:nvSpPr>
      <xdr:spPr>
        <a:xfrm>
          <a:off x="16370300"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83262</xdr:rowOff>
    </xdr:from>
    <xdr:to>
      <xdr:col>81</xdr:col>
      <xdr:colOff>101600</xdr:colOff>
      <xdr:row>77</xdr:row>
      <xdr:rowOff>13412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5430500" y="131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4539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2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58102</xdr:rowOff>
    </xdr:from>
    <xdr:to>
      <xdr:col>76</xdr:col>
      <xdr:colOff>165100</xdr:colOff>
      <xdr:row>76</xdr:row>
      <xdr:rowOff>159702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4541500" y="130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4780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33731</xdr:rowOff>
    </xdr:from>
    <xdr:to>
      <xdr:col>72</xdr:col>
      <xdr:colOff>38100</xdr:colOff>
      <xdr:row>76</xdr:row>
      <xdr:rowOff>135331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3652500" y="130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126458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15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22733</xdr:rowOff>
    </xdr:from>
    <xdr:to>
      <xdr:col>67</xdr:col>
      <xdr:colOff>101600</xdr:colOff>
      <xdr:row>76</xdr:row>
      <xdr:rowOff>124333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2763500" y="130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115460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14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64066</xdr:rowOff>
    </xdr:from>
    <xdr:to>
      <xdr:col>85</xdr:col>
      <xdr:colOff>127000</xdr:colOff>
      <xdr:row>98</xdr:row>
      <xdr:rowOff>134361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5481300" y="16866166"/>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64066</xdr:rowOff>
    </xdr:from>
    <xdr:to>
      <xdr:col>81</xdr:col>
      <xdr:colOff>50800</xdr:colOff>
      <xdr:row>99</xdr:row>
      <xdr:rowOff>32699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66166"/>
          <a:ext cx="889000" cy="14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32699</xdr:rowOff>
    </xdr:from>
    <xdr:to>
      <xdr:col>76</xdr:col>
      <xdr:colOff>114300</xdr:colOff>
      <xdr:row>99</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7006249"/>
          <a:ext cx="889000" cy="4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51133</xdr:rowOff>
    </xdr:from>
    <xdr:to>
      <xdr:col>71</xdr:col>
      <xdr:colOff>177800</xdr:colOff>
      <xdr:row>99</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7024683"/>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83561</xdr:rowOff>
    </xdr:from>
    <xdr:to>
      <xdr:col>85</xdr:col>
      <xdr:colOff>177800</xdr:colOff>
      <xdr:row>99</xdr:row>
      <xdr:rowOff>13711</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61988</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6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13266</xdr:rowOff>
    </xdr:from>
    <xdr:to>
      <xdr:col>81</xdr:col>
      <xdr:colOff>101600</xdr:colOff>
      <xdr:row>98</xdr:row>
      <xdr:rowOff>114866</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131393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153349</xdr:rowOff>
    </xdr:from>
    <xdr:to>
      <xdr:col>76</xdr:col>
      <xdr:colOff>165100</xdr:colOff>
      <xdr:row>99</xdr:row>
      <xdr:rowOff>83499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74626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70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31750</xdr:rowOff>
    </xdr:from>
    <xdr:to>
      <xdr:col>72</xdr:col>
      <xdr:colOff>38100</xdr:colOff>
      <xdr:row>99</xdr:row>
      <xdr:rowOff>133350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70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124477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333</xdr:rowOff>
    </xdr:from>
    <xdr:to>
      <xdr:col>67</xdr:col>
      <xdr:colOff>101600</xdr:colOff>
      <xdr:row>99</xdr:row>
      <xdr:rowOff>101933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93060</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706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30081</xdr:rowOff>
    </xdr:from>
    <xdr:to>
      <xdr:col>116</xdr:col>
      <xdr:colOff>63500</xdr:colOff>
      <xdr:row>38</xdr:row>
      <xdr:rowOff>47607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6545181"/>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47607</xdr:rowOff>
    </xdr:from>
    <xdr:to>
      <xdr:col>111</xdr:col>
      <xdr:colOff>177800</xdr:colOff>
      <xdr:row>38</xdr:row>
      <xdr:rowOff>52288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0434300" y="6562707"/>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35523</xdr:rowOff>
    </xdr:from>
    <xdr:to>
      <xdr:col>107</xdr:col>
      <xdr:colOff>50800</xdr:colOff>
      <xdr:row>38</xdr:row>
      <xdr:rowOff>52288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550623"/>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48168</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26815</xdr:rowOff>
    </xdr:from>
    <xdr:to>
      <xdr:col>102</xdr:col>
      <xdr:colOff>114300</xdr:colOff>
      <xdr:row>38</xdr:row>
      <xdr:rowOff>35523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541915"/>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5278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128831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150731</xdr:rowOff>
    </xdr:from>
    <xdr:to>
      <xdr:col>116</xdr:col>
      <xdr:colOff>114300</xdr:colOff>
      <xdr:row>38</xdr:row>
      <xdr:rowOff>80880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4943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2158</xdr:rowOff>
    </xdr:from>
    <xdr:ext cx="469744"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34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168257</xdr:rowOff>
    </xdr:from>
    <xdr:to>
      <xdr:col>112</xdr:col>
      <xdr:colOff>38100</xdr:colOff>
      <xdr:row>38</xdr:row>
      <xdr:rowOff>98407</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5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114934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1488</xdr:rowOff>
    </xdr:from>
    <xdr:to>
      <xdr:col>107</xdr:col>
      <xdr:colOff>101600</xdr:colOff>
      <xdr:row>38</xdr:row>
      <xdr:rowOff>103088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5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119615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9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156174</xdr:rowOff>
    </xdr:from>
    <xdr:to>
      <xdr:col>102</xdr:col>
      <xdr:colOff>165100</xdr:colOff>
      <xdr:row>38</xdr:row>
      <xdr:rowOff>86323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4998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102851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147465</xdr:rowOff>
    </xdr:from>
    <xdr:to>
      <xdr:col>98</xdr:col>
      <xdr:colOff>38100</xdr:colOff>
      <xdr:row>38</xdr:row>
      <xdr:rowOff>77615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4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94142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6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74961</xdr:rowOff>
    </xdr:from>
    <xdr:to>
      <xdr:col>116</xdr:col>
      <xdr:colOff>63500</xdr:colOff>
      <xdr:row>58</xdr:row>
      <xdr:rowOff>86437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19061"/>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62936</xdr:rowOff>
    </xdr:from>
    <xdr:to>
      <xdr:col>111</xdr:col>
      <xdr:colOff>177800</xdr:colOff>
      <xdr:row>58</xdr:row>
      <xdr:rowOff>74961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07036"/>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156297</xdr:rowOff>
    </xdr:from>
    <xdr:to>
      <xdr:col>107</xdr:col>
      <xdr:colOff>50800</xdr:colOff>
      <xdr:row>58</xdr:row>
      <xdr:rowOff>62936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9928947"/>
          <a:ext cx="889000" cy="7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152456</xdr:rowOff>
    </xdr:from>
    <xdr:to>
      <xdr:col>102</xdr:col>
      <xdr:colOff>114300</xdr:colOff>
      <xdr:row>57</xdr:row>
      <xdr:rowOff>156297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9925106"/>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35637</xdr:rowOff>
    </xdr:from>
    <xdr:to>
      <xdr:col>116</xdr:col>
      <xdr:colOff>114300</xdr:colOff>
      <xdr:row>58</xdr:row>
      <xdr:rowOff>137237</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97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131061</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24161</xdr:rowOff>
    </xdr:from>
    <xdr:to>
      <xdr:col>112</xdr:col>
      <xdr:colOff>38100</xdr:colOff>
      <xdr:row>58</xdr:row>
      <xdr:rowOff>125761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9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116888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12136</xdr:rowOff>
    </xdr:from>
    <xdr:to>
      <xdr:col>107</xdr:col>
      <xdr:colOff>101600</xdr:colOff>
      <xdr:row>58</xdr:row>
      <xdr:rowOff>113736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9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104863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105497</xdr:rowOff>
    </xdr:from>
    <xdr:to>
      <xdr:col>102</xdr:col>
      <xdr:colOff>165100</xdr:colOff>
      <xdr:row>58</xdr:row>
      <xdr:rowOff>35647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8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26774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97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101656</xdr:rowOff>
    </xdr:from>
    <xdr:to>
      <xdr:col>98</xdr:col>
      <xdr:colOff>38100</xdr:colOff>
      <xdr:row>58</xdr:row>
      <xdr:rowOff>31806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8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22933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34567</xdr:rowOff>
    </xdr:from>
    <xdr:to>
      <xdr:col>116</xdr:col>
      <xdr:colOff>63500</xdr:colOff>
      <xdr:row>77</xdr:row>
      <xdr:rowOff>67920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36217"/>
          <a:ext cx="8382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61176</xdr:rowOff>
    </xdr:from>
    <xdr:to>
      <xdr:col>111</xdr:col>
      <xdr:colOff>177800</xdr:colOff>
      <xdr:row>77</xdr:row>
      <xdr:rowOff>67920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262826"/>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61176</xdr:rowOff>
    </xdr:from>
    <xdr:to>
      <xdr:col>107</xdr:col>
      <xdr:colOff>50800</xdr:colOff>
      <xdr:row>77</xdr:row>
      <xdr:rowOff>110759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262826"/>
          <a:ext cx="8890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110759</xdr:rowOff>
    </xdr:from>
    <xdr:to>
      <xdr:col>102</xdr:col>
      <xdr:colOff>114300</xdr:colOff>
      <xdr:row>77</xdr:row>
      <xdr:rowOff>127882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312409"/>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155217</xdr:rowOff>
    </xdr:from>
    <xdr:to>
      <xdr:col>116</xdr:col>
      <xdr:colOff>114300</xdr:colOff>
      <xdr:row>77</xdr:row>
      <xdr:rowOff>85367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1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133644</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17120</xdr:rowOff>
    </xdr:from>
    <xdr:to>
      <xdr:col>112</xdr:col>
      <xdr:colOff>38100</xdr:colOff>
      <xdr:row>77</xdr:row>
      <xdr:rowOff>118720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109847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10376</xdr:rowOff>
    </xdr:from>
    <xdr:to>
      <xdr:col>107</xdr:col>
      <xdr:colOff>101600</xdr:colOff>
      <xdr:row>77</xdr:row>
      <xdr:rowOff>111976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1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103103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0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59959</xdr:rowOff>
    </xdr:from>
    <xdr:to>
      <xdr:col>102</xdr:col>
      <xdr:colOff>165100</xdr:colOff>
      <xdr:row>77</xdr:row>
      <xdr:rowOff>161559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2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152686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5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77082</xdr:rowOff>
    </xdr:from>
    <xdr:to>
      <xdr:col>98</xdr:col>
      <xdr:colOff>38100</xdr:colOff>
      <xdr:row>78</xdr:row>
      <xdr:rowOff>7232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2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169809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a:t>
          </a:r>
          <a:r>
            <a:rPr kumimoji="1" lang="en-US" altLang="ja-JP" sz="1100">
              <a:latin typeface="ＭＳ Ｐゴシック" panose="020B0600070205080204" pitchFamily="50" charset="-128"/>
              <a:ea typeface="ＭＳ Ｐゴシック" panose="020B0600070205080204" pitchFamily="50" charset="-128"/>
            </a:rPr>
            <a:t>401</a:t>
          </a:r>
          <a:r>
            <a:rPr kumimoji="1" lang="ja-JP" altLang="en-US" sz="1100">
              <a:latin typeface="ＭＳ Ｐゴシック" panose="020B0600070205080204" pitchFamily="50" charset="-128"/>
              <a:ea typeface="ＭＳ Ｐゴシック" panose="020B0600070205080204" pitchFamily="50" charset="-128"/>
            </a:rPr>
            <a:t>千円となっており、平成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335</a:t>
          </a:r>
          <a:r>
            <a:rPr kumimoji="1" lang="ja-JP" altLang="en-US" sz="1100">
              <a:latin typeface="ＭＳ Ｐゴシック" panose="020B0600070205080204" pitchFamily="50" charset="-128"/>
              <a:ea typeface="ＭＳ Ｐゴシック" panose="020B0600070205080204" pitchFamily="50" charset="-128"/>
            </a:rPr>
            <a:t>千円から年々伸び続けている。主に物件費・維持補修費・補助費・普通建設事業費が類似団体平均を上回っており、年々増加傾向にある。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物件費については近年の</a:t>
          </a:r>
          <a:r>
            <a:rPr kumimoji="1" lang="en-US" altLang="ja-JP" sz="1100">
              <a:latin typeface="ＭＳ Ｐゴシック" panose="020B0600070205080204" pitchFamily="50" charset="-128"/>
              <a:ea typeface="ＭＳ Ｐゴシック" panose="020B0600070205080204" pitchFamily="50" charset="-128"/>
            </a:rPr>
            <a:t>PPP</a:t>
          </a:r>
          <a:r>
            <a:rPr kumimoji="1" lang="ja-JP" altLang="en-US" sz="1100">
              <a:latin typeface="ＭＳ Ｐゴシック" panose="020B0600070205080204" pitchFamily="50" charset="-128"/>
              <a:ea typeface="ＭＳ Ｐゴシック" panose="020B0600070205080204" pitchFamily="50" charset="-128"/>
            </a:rPr>
            <a:t>の推進などにより増加傾向にあり、今後も消費増税等の影響や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年から稼動するごみ焼却施設の管理経費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latin typeface="ＭＳ Ｐゴシック" panose="020B0600070205080204" pitchFamily="50" charset="-128"/>
              <a:ea typeface="ＭＳ Ｐゴシック" panose="020B0600070205080204" pitchFamily="50" charset="-128"/>
            </a:rPr>
            <a:t>により増加することが見込まれる。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維持補修費については、施設の老朽化により増加傾向にあるが、公共施設等総合管理計画に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基づいた効率的な維持管理や効果的な施設活用を進め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、不要不急な事業費の削減に努める。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については、ごみ焼却施設整備事業や花の拠点整備事業などの大型事業が控えていることから、早期に必要があるものから優先的に実施している。今後も公共施設等総合管理計画に基づき事業の取捨選択を</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徹底していくことで、事業費の軽減を努めていく。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扶助費は類似団体平均よりも低い水準にあるが、制度の拡充や高齢化社会の進行に伴い今後も増加することが見込まれるため、国庫負担金事業以外の補助事業や市単独事業の必要性について見直しを行い、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スクラップアンドビルドを適切に行いながら事業を実施していく。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北海道恵庭市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69,521
69,190
294.65
28,766,883
27,867,827
866,210
14,749,826
26,895,930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104038</xdr:rowOff>
    </xdr:from>
    <xdr:to>
      <xdr:col>24</xdr:col>
      <xdr:colOff>63500</xdr:colOff>
      <xdr:row>35</xdr:row>
      <xdr:rowOff>104496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0478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145186</xdr:rowOff>
    </xdr:from>
    <xdr:to>
      <xdr:col>19</xdr:col>
      <xdr:colOff>177800</xdr:colOff>
      <xdr:row>35</xdr:row>
      <xdr:rowOff>104038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7448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145186</xdr:rowOff>
    </xdr:from>
    <xdr:to>
      <xdr:col>15</xdr:col>
      <xdr:colOff>50800</xdr:colOff>
      <xdr:row>35</xdr:row>
      <xdr:rowOff>60147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74486"/>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14427</xdr:rowOff>
    </xdr:from>
    <xdr:to>
      <xdr:col>10</xdr:col>
      <xdr:colOff>114300</xdr:colOff>
      <xdr:row>35</xdr:row>
      <xdr:rowOff>60147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151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53696</xdr:rowOff>
    </xdr:from>
    <xdr:to>
      <xdr:col>24</xdr:col>
      <xdr:colOff>114300</xdr:colOff>
      <xdr:row>35</xdr:row>
      <xdr:rowOff>155296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32123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53238</xdr:rowOff>
    </xdr:from>
    <xdr:to>
      <xdr:col>20</xdr:col>
      <xdr:colOff>38100</xdr:colOff>
      <xdr:row>35</xdr:row>
      <xdr:rowOff>154838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145965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94386</xdr:rowOff>
    </xdr:from>
    <xdr:to>
      <xdr:col>15</xdr:col>
      <xdr:colOff>101600</xdr:colOff>
      <xdr:row>35</xdr:row>
      <xdr:rowOff>24536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9347</xdr:rowOff>
    </xdr:from>
    <xdr:to>
      <xdr:col>10</xdr:col>
      <xdr:colOff>165100</xdr:colOff>
      <xdr:row>35</xdr:row>
      <xdr:rowOff>110947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102074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135077</xdr:rowOff>
    </xdr:from>
    <xdr:to>
      <xdr:col>6</xdr:col>
      <xdr:colOff>38100</xdr:colOff>
      <xdr:row>35</xdr:row>
      <xdr:rowOff>65227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56354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157417</xdr:rowOff>
    </xdr:from>
    <xdr:to>
      <xdr:col>24</xdr:col>
      <xdr:colOff>63500</xdr:colOff>
      <xdr:row>58</xdr:row>
      <xdr:rowOff>25591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30067"/>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118605</xdr:rowOff>
    </xdr:from>
    <xdr:to>
      <xdr:col>19</xdr:col>
      <xdr:colOff>177800</xdr:colOff>
      <xdr:row>57</xdr:row>
      <xdr:rowOff>157417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19805"/>
          <a:ext cx="889000" cy="2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118605</xdr:rowOff>
    </xdr:from>
    <xdr:to>
      <xdr:col>15</xdr:col>
      <xdr:colOff>50800</xdr:colOff>
      <xdr:row>58</xdr:row>
      <xdr:rowOff>62078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19805"/>
          <a:ext cx="889000" cy="28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142067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9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30861</xdr:rowOff>
    </xdr:from>
    <xdr:to>
      <xdr:col>10</xdr:col>
      <xdr:colOff>114300</xdr:colOff>
      <xdr:row>58</xdr:row>
      <xdr:rowOff>62078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74961"/>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146241</xdr:rowOff>
    </xdr:from>
    <xdr:to>
      <xdr:col>24</xdr:col>
      <xdr:colOff>114300</xdr:colOff>
      <xdr:row>58</xdr:row>
      <xdr:rowOff>76391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124668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106617</xdr:rowOff>
    </xdr:from>
    <xdr:to>
      <xdr:col>20</xdr:col>
      <xdr:colOff>38100</xdr:colOff>
      <xdr:row>58</xdr:row>
      <xdr:rowOff>36767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53294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67805</xdr:rowOff>
    </xdr:from>
    <xdr:to>
      <xdr:col>15</xdr:col>
      <xdr:colOff>101600</xdr:colOff>
      <xdr:row>56</xdr:row>
      <xdr:rowOff>169405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14482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4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11278</xdr:rowOff>
    </xdr:from>
    <xdr:to>
      <xdr:col>10</xdr:col>
      <xdr:colOff>165100</xdr:colOff>
      <xdr:row>58</xdr:row>
      <xdr:rowOff>112878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104005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4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151511</xdr:rowOff>
    </xdr:from>
    <xdr:to>
      <xdr:col>6</xdr:col>
      <xdr:colOff>38100</xdr:colOff>
      <xdr:row>58</xdr:row>
      <xdr:rowOff>81661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72788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168060</xdr:rowOff>
    </xdr:from>
    <xdr:to>
      <xdr:col>24</xdr:col>
      <xdr:colOff>63500</xdr:colOff>
      <xdr:row>76</xdr:row>
      <xdr:rowOff>18314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26810"/>
          <a:ext cx="838200" cy="2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18314</xdr:rowOff>
    </xdr:from>
    <xdr:to>
      <xdr:col>19</xdr:col>
      <xdr:colOff>177800</xdr:colOff>
      <xdr:row>76</xdr:row>
      <xdr:rowOff>81699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48514"/>
          <a:ext cx="889000" cy="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42202</xdr:rowOff>
    </xdr:from>
    <xdr:to>
      <xdr:col>15</xdr:col>
      <xdr:colOff>50800</xdr:colOff>
      <xdr:row>76</xdr:row>
      <xdr:rowOff>81699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072402"/>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42202</xdr:rowOff>
    </xdr:from>
    <xdr:to>
      <xdr:col>10</xdr:col>
      <xdr:colOff>114300</xdr:colOff>
      <xdr:row>77</xdr:row>
      <xdr:rowOff>10934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72402"/>
          <a:ext cx="889000" cy="14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117259</xdr:rowOff>
    </xdr:from>
    <xdr:to>
      <xdr:col>24</xdr:col>
      <xdr:colOff>114300</xdr:colOff>
      <xdr:row>76</xdr:row>
      <xdr:rowOff>47408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76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95686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5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138964</xdr:rowOff>
    </xdr:from>
    <xdr:to>
      <xdr:col>20</xdr:col>
      <xdr:colOff>38100</xdr:colOff>
      <xdr:row>76</xdr:row>
      <xdr:rowOff>69114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60241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09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30899</xdr:rowOff>
    </xdr:from>
    <xdr:to>
      <xdr:col>15</xdr:col>
      <xdr:colOff>101600</xdr:colOff>
      <xdr:row>76</xdr:row>
      <xdr:rowOff>132499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123626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162852</xdr:rowOff>
    </xdr:from>
    <xdr:to>
      <xdr:col>10</xdr:col>
      <xdr:colOff>165100</xdr:colOff>
      <xdr:row>76</xdr:row>
      <xdr:rowOff>93002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2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84129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1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131584</xdr:rowOff>
    </xdr:from>
    <xdr:to>
      <xdr:col>6</xdr:col>
      <xdr:colOff>38100</xdr:colOff>
      <xdr:row>77</xdr:row>
      <xdr:rowOff>61734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6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52861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5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48355</xdr:rowOff>
    </xdr:from>
    <xdr:to>
      <xdr:col>24</xdr:col>
      <xdr:colOff>63500</xdr:colOff>
      <xdr:row>96</xdr:row>
      <xdr:rowOff>152388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36105"/>
          <a:ext cx="838200" cy="27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152388</xdr:rowOff>
    </xdr:from>
    <xdr:to>
      <xdr:col>19</xdr:col>
      <xdr:colOff>177800</xdr:colOff>
      <xdr:row>98</xdr:row>
      <xdr:rowOff>51594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11588"/>
          <a:ext cx="889000" cy="24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51594</xdr:rowOff>
    </xdr:from>
    <xdr:to>
      <xdr:col>15</xdr:col>
      <xdr:colOff>50800</xdr:colOff>
      <xdr:row>98</xdr:row>
      <xdr:rowOff>149416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53694"/>
          <a:ext cx="8890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149416</xdr:rowOff>
    </xdr:from>
    <xdr:to>
      <xdr:col>10</xdr:col>
      <xdr:colOff>114300</xdr:colOff>
      <xdr:row>99</xdr:row>
      <xdr:rowOff>22409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951516"/>
          <a:ext cx="889000" cy="4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169005</xdr:rowOff>
    </xdr:from>
    <xdr:to>
      <xdr:col>24</xdr:col>
      <xdr:colOff>114300</xdr:colOff>
      <xdr:row>95</xdr:row>
      <xdr:rowOff>99155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20432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3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101588</xdr:rowOff>
    </xdr:from>
    <xdr:to>
      <xdr:col>20</xdr:col>
      <xdr:colOff>38100</xdr:colOff>
      <xdr:row>97</xdr:row>
      <xdr:rowOff>31738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48265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3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794</xdr:rowOff>
    </xdr:from>
    <xdr:to>
      <xdr:col>15</xdr:col>
      <xdr:colOff>101600</xdr:colOff>
      <xdr:row>98</xdr:row>
      <xdr:rowOff>102394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93521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98616</xdr:rowOff>
    </xdr:from>
    <xdr:to>
      <xdr:col>10</xdr:col>
      <xdr:colOff>165100</xdr:colOff>
      <xdr:row>99</xdr:row>
      <xdr:rowOff>28766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0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19893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99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143059</xdr:rowOff>
    </xdr:from>
    <xdr:to>
      <xdr:col>6</xdr:col>
      <xdr:colOff>38100</xdr:colOff>
      <xdr:row>99</xdr:row>
      <xdr:rowOff>73209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64336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703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144081</xdr:rowOff>
    </xdr:from>
    <xdr:to>
      <xdr:col>55</xdr:col>
      <xdr:colOff>0</xdr:colOff>
      <xdr:row>38</xdr:row>
      <xdr:rowOff>150558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918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144081</xdr:rowOff>
    </xdr:from>
    <xdr:to>
      <xdr:col>50</xdr:col>
      <xdr:colOff>114300</xdr:colOff>
      <xdr:row>38</xdr:row>
      <xdr:rowOff>146177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5918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82359</xdr:rowOff>
    </xdr:from>
    <xdr:to>
      <xdr:col>45</xdr:col>
      <xdr:colOff>177800</xdr:colOff>
      <xdr:row>38</xdr:row>
      <xdr:rowOff>146177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97459"/>
          <a:ext cx="889000" cy="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25209</xdr:rowOff>
    </xdr:from>
    <xdr:to>
      <xdr:col>41</xdr:col>
      <xdr:colOff>50800</xdr:colOff>
      <xdr:row>38</xdr:row>
      <xdr:rowOff>82359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54030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99758</xdr:rowOff>
    </xdr:from>
    <xdr:to>
      <xdr:col>55</xdr:col>
      <xdr:colOff>50800</xdr:colOff>
      <xdr:row>39</xdr:row>
      <xdr:rowOff>29908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14685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29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93281</xdr:rowOff>
    </xdr:from>
    <xdr:to>
      <xdr:col>50</xdr:col>
      <xdr:colOff>165100</xdr:colOff>
      <xdr:row>39</xdr:row>
      <xdr:rowOff>23431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14558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701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95377</xdr:rowOff>
    </xdr:from>
    <xdr:to>
      <xdr:col>46</xdr:col>
      <xdr:colOff>38100</xdr:colOff>
      <xdr:row>39</xdr:row>
      <xdr:rowOff>25527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16654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31559</xdr:rowOff>
    </xdr:from>
    <xdr:to>
      <xdr:col>41</xdr:col>
      <xdr:colOff>101600</xdr:colOff>
      <xdr:row>38</xdr:row>
      <xdr:rowOff>133159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124286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39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145859</xdr:rowOff>
    </xdr:from>
    <xdr:to>
      <xdr:col>36</xdr:col>
      <xdr:colOff>165100</xdr:colOff>
      <xdr:row>38</xdr:row>
      <xdr:rowOff>76009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67136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58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112085</xdr:rowOff>
    </xdr:from>
    <xdr:to>
      <xdr:col>55</xdr:col>
      <xdr:colOff>0</xdr:colOff>
      <xdr:row>57</xdr:row>
      <xdr:rowOff>161006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84735"/>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140386</xdr:rowOff>
    </xdr:from>
    <xdr:to>
      <xdr:col>50</xdr:col>
      <xdr:colOff>114300</xdr:colOff>
      <xdr:row>57</xdr:row>
      <xdr:rowOff>161006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13036"/>
          <a:ext cx="889000" cy="2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140386</xdr:rowOff>
    </xdr:from>
    <xdr:to>
      <xdr:col>45</xdr:col>
      <xdr:colOff>177800</xdr:colOff>
      <xdr:row>58</xdr:row>
      <xdr:rowOff>28120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13036"/>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40169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14084</xdr:rowOff>
    </xdr:from>
    <xdr:to>
      <xdr:col>41</xdr:col>
      <xdr:colOff>50800</xdr:colOff>
      <xdr:row>58</xdr:row>
      <xdr:rowOff>28120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5818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61285</xdr:rowOff>
    </xdr:from>
    <xdr:to>
      <xdr:col>55</xdr:col>
      <xdr:colOff>50800</xdr:colOff>
      <xdr:row>57</xdr:row>
      <xdr:rowOff>162885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3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84162</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8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110206</xdr:rowOff>
    </xdr:from>
    <xdr:to>
      <xdr:col>50</xdr:col>
      <xdr:colOff>165100</xdr:colOff>
      <xdr:row>58</xdr:row>
      <xdr:rowOff>40356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56883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65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89586</xdr:rowOff>
    </xdr:from>
    <xdr:to>
      <xdr:col>46</xdr:col>
      <xdr:colOff>38100</xdr:colOff>
      <xdr:row>58</xdr:row>
      <xdr:rowOff>19736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36263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63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148770</xdr:rowOff>
    </xdr:from>
    <xdr:to>
      <xdr:col>41</xdr:col>
      <xdr:colOff>101600</xdr:colOff>
      <xdr:row>58</xdr:row>
      <xdr:rowOff>78920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70047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1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134734</xdr:rowOff>
    </xdr:from>
    <xdr:to>
      <xdr:col>36</xdr:col>
      <xdr:colOff>165100</xdr:colOff>
      <xdr:row>58</xdr:row>
      <xdr:rowOff>64884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56011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156387</xdr:rowOff>
    </xdr:from>
    <xdr:to>
      <xdr:col>55</xdr:col>
      <xdr:colOff>0</xdr:colOff>
      <xdr:row>77</xdr:row>
      <xdr:rowOff>165303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58037"/>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94704</xdr:rowOff>
    </xdr:from>
    <xdr:to>
      <xdr:col>50</xdr:col>
      <xdr:colOff>114300</xdr:colOff>
      <xdr:row>77</xdr:row>
      <xdr:rowOff>156387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96354"/>
          <a:ext cx="889000" cy="6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94704</xdr:rowOff>
    </xdr:from>
    <xdr:to>
      <xdr:col>45</xdr:col>
      <xdr:colOff>177800</xdr:colOff>
      <xdr:row>77</xdr:row>
      <xdr:rowOff>134062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96354"/>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121565</xdr:rowOff>
    </xdr:from>
    <xdr:to>
      <xdr:col>41</xdr:col>
      <xdr:colOff>50800</xdr:colOff>
      <xdr:row>77</xdr:row>
      <xdr:rowOff>134062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23215"/>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114503</xdr:rowOff>
    </xdr:from>
    <xdr:to>
      <xdr:col>55</xdr:col>
      <xdr:colOff>50800</xdr:colOff>
      <xdr:row>78</xdr:row>
      <xdr:rowOff>44653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92930</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9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105587</xdr:rowOff>
    </xdr:from>
    <xdr:to>
      <xdr:col>50</xdr:col>
      <xdr:colOff>165100</xdr:colOff>
      <xdr:row>78</xdr:row>
      <xdr:rowOff>35737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26864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43904</xdr:rowOff>
    </xdr:from>
    <xdr:to>
      <xdr:col>46</xdr:col>
      <xdr:colOff>38100</xdr:colOff>
      <xdr:row>77</xdr:row>
      <xdr:rowOff>145504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162031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02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83262</xdr:rowOff>
    </xdr:from>
    <xdr:to>
      <xdr:col>41</xdr:col>
      <xdr:colOff>101600</xdr:colOff>
      <xdr:row>78</xdr:row>
      <xdr:rowOff>13412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4539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7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70765</xdr:rowOff>
    </xdr:from>
    <xdr:to>
      <xdr:col>36</xdr:col>
      <xdr:colOff>165100</xdr:colOff>
      <xdr:row>78</xdr:row>
      <xdr:rowOff>915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163492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3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48087</xdr:rowOff>
    </xdr:from>
    <xdr:to>
      <xdr:col>55</xdr:col>
      <xdr:colOff>0</xdr:colOff>
      <xdr:row>97</xdr:row>
      <xdr:rowOff>65136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678737"/>
          <a:ext cx="838200" cy="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48087</xdr:rowOff>
    </xdr:from>
    <xdr:to>
      <xdr:col>50</xdr:col>
      <xdr:colOff>114300</xdr:colOff>
      <xdr:row>97</xdr:row>
      <xdr:rowOff>87987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678737"/>
          <a:ext cx="889000" cy="3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57993</xdr:rowOff>
    </xdr:from>
    <xdr:to>
      <xdr:col>45</xdr:col>
      <xdr:colOff>177800</xdr:colOff>
      <xdr:row>97</xdr:row>
      <xdr:rowOff>87987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688643"/>
          <a:ext cx="889000" cy="2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23146</xdr:rowOff>
    </xdr:from>
    <xdr:to>
      <xdr:col>41</xdr:col>
      <xdr:colOff>50800</xdr:colOff>
      <xdr:row>97</xdr:row>
      <xdr:rowOff>57993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653796"/>
          <a:ext cx="889000" cy="3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14336</xdr:rowOff>
    </xdr:from>
    <xdr:to>
      <xdr:col>55</xdr:col>
      <xdr:colOff>50800</xdr:colOff>
      <xdr:row>97</xdr:row>
      <xdr:rowOff>115936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37213</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9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168737</xdr:rowOff>
    </xdr:from>
    <xdr:to>
      <xdr:col>50</xdr:col>
      <xdr:colOff>165100</xdr:colOff>
      <xdr:row>97</xdr:row>
      <xdr:rowOff>98887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115414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4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37187</xdr:rowOff>
    </xdr:from>
    <xdr:to>
      <xdr:col>46</xdr:col>
      <xdr:colOff>38100</xdr:colOff>
      <xdr:row>97</xdr:row>
      <xdr:rowOff>138787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6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155314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44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7193</xdr:rowOff>
    </xdr:from>
    <xdr:to>
      <xdr:col>41</xdr:col>
      <xdr:colOff>101600</xdr:colOff>
      <xdr:row>97</xdr:row>
      <xdr:rowOff>108793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125320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41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143796</xdr:rowOff>
    </xdr:from>
    <xdr:to>
      <xdr:col>36</xdr:col>
      <xdr:colOff>165100</xdr:colOff>
      <xdr:row>97</xdr:row>
      <xdr:rowOff>73946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90473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142672</xdr:rowOff>
    </xdr:from>
    <xdr:to>
      <xdr:col>85</xdr:col>
      <xdr:colOff>127000</xdr:colOff>
      <xdr:row>38</xdr:row>
      <xdr:rowOff>17033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86322"/>
          <a:ext cx="8382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17033</xdr:rowOff>
    </xdr:from>
    <xdr:to>
      <xdr:col>81</xdr:col>
      <xdr:colOff>50800</xdr:colOff>
      <xdr:row>38</xdr:row>
      <xdr:rowOff>22748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3213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65222</xdr:rowOff>
    </xdr:from>
    <xdr:to>
      <xdr:col>76</xdr:col>
      <xdr:colOff>114300</xdr:colOff>
      <xdr:row>38</xdr:row>
      <xdr:rowOff>22748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237422"/>
          <a:ext cx="889000" cy="30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65222</xdr:rowOff>
    </xdr:from>
    <xdr:to>
      <xdr:col>71</xdr:col>
      <xdr:colOff>177800</xdr:colOff>
      <xdr:row>38</xdr:row>
      <xdr:rowOff>46477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37422"/>
          <a:ext cx="889000" cy="3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91872</xdr:rowOff>
    </xdr:from>
    <xdr:to>
      <xdr:col>85</xdr:col>
      <xdr:colOff>177800</xdr:colOff>
      <xdr:row>38</xdr:row>
      <xdr:rowOff>22022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70299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137683</xdr:rowOff>
    </xdr:from>
    <xdr:to>
      <xdr:col>81</xdr:col>
      <xdr:colOff>101600</xdr:colOff>
      <xdr:row>38</xdr:row>
      <xdr:rowOff>67833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8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58960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7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143398</xdr:rowOff>
    </xdr:from>
    <xdr:to>
      <xdr:col>76</xdr:col>
      <xdr:colOff>165100</xdr:colOff>
      <xdr:row>38</xdr:row>
      <xdr:rowOff>73548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8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64675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7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14422</xdr:rowOff>
    </xdr:from>
    <xdr:to>
      <xdr:col>72</xdr:col>
      <xdr:colOff>38100</xdr:colOff>
      <xdr:row>36</xdr:row>
      <xdr:rowOff>116022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132549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6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167127</xdr:rowOff>
    </xdr:from>
    <xdr:to>
      <xdr:col>67</xdr:col>
      <xdr:colOff>101600</xdr:colOff>
      <xdr:row>38</xdr:row>
      <xdr:rowOff>97277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5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88404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60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108290</xdr:rowOff>
    </xdr:from>
    <xdr:to>
      <xdr:col>85</xdr:col>
      <xdr:colOff>127000</xdr:colOff>
      <xdr:row>55</xdr:row>
      <xdr:rowOff>63782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366590"/>
          <a:ext cx="838200" cy="1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108290</xdr:rowOff>
    </xdr:from>
    <xdr:to>
      <xdr:col>81</xdr:col>
      <xdr:colOff>50800</xdr:colOff>
      <xdr:row>56</xdr:row>
      <xdr:rowOff>47940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366590"/>
          <a:ext cx="889000" cy="2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170721</xdr:rowOff>
    </xdr:from>
    <xdr:to>
      <xdr:col>76</xdr:col>
      <xdr:colOff>114300</xdr:colOff>
      <xdr:row>56</xdr:row>
      <xdr:rowOff>47940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600471"/>
          <a:ext cx="8890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170721</xdr:rowOff>
    </xdr:from>
    <xdr:to>
      <xdr:col>71</xdr:col>
      <xdr:colOff>177800</xdr:colOff>
      <xdr:row>56</xdr:row>
      <xdr:rowOff>53975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600471"/>
          <a:ext cx="889000" cy="5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12982</xdr:rowOff>
    </xdr:from>
    <xdr:to>
      <xdr:col>85</xdr:col>
      <xdr:colOff>177800</xdr:colOff>
      <xdr:row>55</xdr:row>
      <xdr:rowOff>114582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4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35859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29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57490</xdr:rowOff>
    </xdr:from>
    <xdr:to>
      <xdr:col>81</xdr:col>
      <xdr:colOff>101600</xdr:colOff>
      <xdr:row>54</xdr:row>
      <xdr:rowOff>159090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31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4167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09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168590</xdr:rowOff>
    </xdr:from>
    <xdr:to>
      <xdr:col>76</xdr:col>
      <xdr:colOff>165100</xdr:colOff>
      <xdr:row>56</xdr:row>
      <xdr:rowOff>98740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89867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69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119921</xdr:rowOff>
    </xdr:from>
    <xdr:to>
      <xdr:col>72</xdr:col>
      <xdr:colOff>38100</xdr:colOff>
      <xdr:row>56</xdr:row>
      <xdr:rowOff>50071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54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41198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64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91204</xdr:rowOff>
    </xdr:from>
    <xdr:to>
      <xdr:col>81</xdr:col>
      <xdr:colOff>50800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635754"/>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91204</xdr:rowOff>
    </xdr:from>
    <xdr:to>
      <xdr:col>76</xdr:col>
      <xdr:colOff>114300</xdr:colOff>
      <xdr:row>79</xdr:row>
      <xdr:rowOff>93033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63575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93033</xdr:rowOff>
    </xdr:from>
    <xdr:to>
      <xdr:col>71</xdr:col>
      <xdr:colOff>177800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637583"/>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40404</xdr:rowOff>
    </xdr:from>
    <xdr:to>
      <xdr:col>76</xdr:col>
      <xdr:colOff>165100</xdr:colOff>
      <xdr:row>79</xdr:row>
      <xdr:rowOff>142004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133131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77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42233</xdr:rowOff>
    </xdr:from>
    <xdr:to>
      <xdr:col>72</xdr:col>
      <xdr:colOff>38100</xdr:colOff>
      <xdr:row>79</xdr:row>
      <xdr:rowOff>143833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8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134960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679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121793</xdr:rowOff>
    </xdr:from>
    <xdr:to>
      <xdr:col>85</xdr:col>
      <xdr:colOff>127000</xdr:colOff>
      <xdr:row>96</xdr:row>
      <xdr:rowOff>133972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580993"/>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108750</xdr:rowOff>
    </xdr:from>
    <xdr:to>
      <xdr:col>81</xdr:col>
      <xdr:colOff>50800</xdr:colOff>
      <xdr:row>96</xdr:row>
      <xdr:rowOff>133972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567950"/>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84379</xdr:rowOff>
    </xdr:from>
    <xdr:to>
      <xdr:col>76</xdr:col>
      <xdr:colOff>114300</xdr:colOff>
      <xdr:row>96</xdr:row>
      <xdr:rowOff>108750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543579"/>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73050</xdr:rowOff>
    </xdr:from>
    <xdr:to>
      <xdr:col>71</xdr:col>
      <xdr:colOff>177800</xdr:colOff>
      <xdr:row>96</xdr:row>
      <xdr:rowOff>84379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532250"/>
          <a:ext cx="889000" cy="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70993</xdr:rowOff>
    </xdr:from>
    <xdr:to>
      <xdr:col>85</xdr:col>
      <xdr:colOff>177800</xdr:colOff>
      <xdr:row>97</xdr:row>
      <xdr:rowOff>1143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5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49420</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50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83172</xdr:rowOff>
    </xdr:from>
    <xdr:to>
      <xdr:col>81</xdr:col>
      <xdr:colOff>101600</xdr:colOff>
      <xdr:row>97</xdr:row>
      <xdr:rowOff>13322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5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4449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63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57950</xdr:rowOff>
    </xdr:from>
    <xdr:to>
      <xdr:col>76</xdr:col>
      <xdr:colOff>165100</xdr:colOff>
      <xdr:row>96</xdr:row>
      <xdr:rowOff>159550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5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4627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29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33579</xdr:rowOff>
    </xdr:from>
    <xdr:to>
      <xdr:col>72</xdr:col>
      <xdr:colOff>38100</xdr:colOff>
      <xdr:row>96</xdr:row>
      <xdr:rowOff>135179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126306</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22250</xdr:rowOff>
    </xdr:from>
    <xdr:to>
      <xdr:col>67</xdr:col>
      <xdr:colOff>101600</xdr:colOff>
      <xdr:row>96</xdr:row>
      <xdr:rowOff>123850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114977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7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庁舎改修事業が終了したことにより減少傾向にあるが、今後は庁舎のサーバ更新等の費用を予定しているため増加が見込まれる。民生費については、利用者や制度等の拡大により今後も扶助費の増が見込まれるため、増加していくと考えられる。補助・単独事業の見直しや受益者負担の適正化を図っていく。衛生費はごみ焼却施設の整備及び施設老朽化に伴う更新に費用が必要となるため、今後も増となっていく見込みである。商工費については、年々減少傾向にあるが、今後は花の拠点整備事業等の大型事業が控えていることから、増加が見込まれる。土木費は道路・橋梁の更新整備に費用を要しており、前年度に比べて減少した。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年度までに特定道路のバリアフリー化を予定していることから、計画的な事業実施に努める。なお、今後は島松駅周辺再整備事業などの費用を予定しているため増加が見込まれる。消防費は平成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消防庁舎の改修や消防通信指令施設整備事業を行ったことから突出している。今後も車両の更新や施設整備を控えていることから、一定の支出が見込まれる。教育費は義務教育施設の耐震化や生涯学習施設の建設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年度は増加している。今後も老朽化した施設の整備が必要になっていくことから増加傾向にあると推測される。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市税等の徴収強化による一般財源の確保や適切な予算執行により、実質収支額は前年度と比べて約</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千万円増加し、財政調整基金残高も取り崩し額を上回る歳計剰余金を積み立てたため前年度よりも増加した。標準財政規模比についても同様に増加している。単年度収支は約</a:t>
          </a:r>
          <a:r>
            <a:rPr kumimoji="1" lang="en-US" altLang="ja-JP" sz="1300">
              <a:latin typeface="ＭＳ ゴシック" pitchFamily="49" charset="-128"/>
              <a:ea typeface="ＭＳ ゴシック" pitchFamily="49" charset="-128"/>
            </a:rPr>
            <a:t>6,500</a:t>
          </a:r>
          <a:r>
            <a:rPr kumimoji="1" lang="ja-JP" altLang="en-US" sz="1300">
              <a:latin typeface="ＭＳ ゴシック" pitchFamily="49" charset="-128"/>
              <a:ea typeface="ＭＳ ゴシック" pitchFamily="49" charset="-128"/>
            </a:rPr>
            <a:t>万円であるが、市庁舎改修事業やごみ処理関連施設整備等の大型事業の財源として財政調整基金を約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2,800</a:t>
          </a:r>
          <a:r>
            <a:rPr kumimoji="1" lang="ja-JP" altLang="en-US" sz="1300">
              <a:latin typeface="ＭＳ ゴシック" pitchFamily="49" charset="-128"/>
              <a:ea typeface="ＭＳ ゴシック" pitchFamily="49" charset="-128"/>
            </a:rPr>
            <a:t>万円取り崩したことから、実質単年度収支、標準財政規模比共にマイナスとなった。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北海道恵庭市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恵庭市では病院事業を行っていないため、大幅な赤字を抱える事業会計は現在のところない。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国民健康保険特別会計については、景気回復による雇用環境改善に伴い国保加入者は減少傾向にあるため、国保税収や歳出の大半を占める保険給付費も減少しているが、高齢者の構成割合が増加しているため、一人当たりの保険給付費療養諸費は前年度と比較して増加している。今後も国保税の徴収強化や医療費抑制対策として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年度に策定した第</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期恵庭市国民健康保険データヘルス計画を元に、特定健康診査後の受診勧奨やジェネリック医薬品使用の推進等を行っていく。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28766883</v>
      </c>
      <c r="BO4" s="410"/>
      <c r="BP4" s="410"/>
      <c r="BQ4" s="410"/>
      <c r="BR4" s="410"/>
      <c r="BS4" s="410"/>
      <c r="BT4" s="410"/>
      <c r="BU4" s="411"/>
      <c r="BV4" s="409">
        <v>28059269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5.9</v>
      </c>
      <c r="CU4" s="416"/>
      <c r="CV4" s="416"/>
      <c r="CW4" s="416"/>
      <c r="CX4" s="416"/>
      <c r="CY4" s="416"/>
      <c r="CZ4" s="416"/>
      <c r="DA4" s="417"/>
      <c r="DB4" s="415">
        <v>5.3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27867827</v>
      </c>
      <c r="BO5" s="447"/>
      <c r="BP5" s="447"/>
      <c r="BQ5" s="447"/>
      <c r="BR5" s="447"/>
      <c r="BS5" s="447"/>
      <c r="BT5" s="447"/>
      <c r="BU5" s="448"/>
      <c r="BV5" s="446">
        <v>27223735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91.5</v>
      </c>
      <c r="CU5" s="444"/>
      <c r="CV5" s="444"/>
      <c r="CW5" s="444"/>
      <c r="CX5" s="444"/>
      <c r="CY5" s="444"/>
      <c r="CZ5" s="444"/>
      <c r="DA5" s="445"/>
      <c r="DB5" s="443">
        <v>89.5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899056</v>
      </c>
      <c r="BO6" s="447"/>
      <c r="BP6" s="447"/>
      <c r="BQ6" s="447"/>
      <c r="BR6" s="447"/>
      <c r="BS6" s="447"/>
      <c r="BT6" s="447"/>
      <c r="BU6" s="448"/>
      <c r="BV6" s="446">
        <v>835534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97.1</v>
      </c>
      <c r="CU6" s="484"/>
      <c r="CV6" s="484"/>
      <c r="CW6" s="484"/>
      <c r="CX6" s="484"/>
      <c r="CY6" s="484"/>
      <c r="CZ6" s="484"/>
      <c r="DA6" s="485"/>
      <c r="DB6" s="483">
        <v>94.9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32846</v>
      </c>
      <c r="BO7" s="447"/>
      <c r="BP7" s="447"/>
      <c r="BQ7" s="447"/>
      <c r="BR7" s="447"/>
      <c r="BS7" s="447"/>
      <c r="BT7" s="447"/>
      <c r="BU7" s="448"/>
      <c r="BV7" s="446">
        <v>34050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14749826</v>
      </c>
      <c r="CU7" s="447"/>
      <c r="CV7" s="447"/>
      <c r="CW7" s="447"/>
      <c r="CX7" s="447"/>
      <c r="CY7" s="447"/>
      <c r="CZ7" s="447"/>
      <c r="DA7" s="448"/>
      <c r="DB7" s="446">
        <v>15104384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100</v>
      </c>
      <c r="AV8" s="479"/>
      <c r="AW8" s="479"/>
      <c r="AX8" s="479"/>
      <c r="AY8" s="480" t="s">
        <v>104</v>
      </c>
      <c r="AZ8" s="481"/>
      <c r="BA8" s="481"/>
      <c r="BB8" s="481"/>
      <c r="BC8" s="481"/>
      <c r="BD8" s="481"/>
      <c r="BE8" s="481"/>
      <c r="BF8" s="481"/>
      <c r="BG8" s="481"/>
      <c r="BH8" s="481"/>
      <c r="BI8" s="481"/>
      <c r="BJ8" s="481"/>
      <c r="BK8" s="481"/>
      <c r="BL8" s="481"/>
      <c r="BM8" s="482"/>
      <c r="BN8" s="446">
        <v>866210</v>
      </c>
      <c r="BO8" s="447"/>
      <c r="BP8" s="447"/>
      <c r="BQ8" s="447"/>
      <c r="BR8" s="447"/>
      <c r="BS8" s="447"/>
      <c r="BT8" s="447"/>
      <c r="BU8" s="448"/>
      <c r="BV8" s="446">
        <v>801484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0.56999999999999995</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69702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64726</v>
      </c>
      <c r="BO9" s="447"/>
      <c r="BP9" s="447"/>
      <c r="BQ9" s="447"/>
      <c r="BR9" s="447"/>
      <c r="BS9" s="447"/>
      <c r="BT9" s="447"/>
      <c r="BU9" s="448"/>
      <c r="BV9" s="446">
        <v>332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12.4</v>
      </c>
      <c r="CU9" s="444"/>
      <c r="CV9" s="444"/>
      <c r="CW9" s="444"/>
      <c r="CX9" s="444"/>
      <c r="CY9" s="444"/>
      <c r="CZ9" s="444"/>
      <c r="DA9" s="445"/>
      <c r="DB9" s="443">
        <v>11.8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69384</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96</v>
      </c>
      <c r="AV10" s="479"/>
      <c r="AW10" s="479"/>
      <c r="AX10" s="479"/>
      <c r="AY10" s="480" t="s">
        <v>114</v>
      </c>
      <c r="AZ10" s="481"/>
      <c r="BA10" s="481"/>
      <c r="BB10" s="481"/>
      <c r="BC10" s="481"/>
      <c r="BD10" s="481"/>
      <c r="BE10" s="481"/>
      <c r="BF10" s="481"/>
      <c r="BG10" s="481"/>
      <c r="BH10" s="481"/>
      <c r="BI10" s="481"/>
      <c r="BJ10" s="481"/>
      <c r="BK10" s="481"/>
      <c r="BL10" s="481"/>
      <c r="BM10" s="482"/>
      <c r="BN10" s="446">
        <v>774</v>
      </c>
      <c r="BO10" s="447"/>
      <c r="BP10" s="447"/>
      <c r="BQ10" s="447"/>
      <c r="BR10" s="447"/>
      <c r="BS10" s="447"/>
      <c r="BT10" s="447"/>
      <c r="BU10" s="448"/>
      <c r="BV10" s="446">
        <v>777</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96</v>
      </c>
      <c r="AV11" s="479"/>
      <c r="AW11" s="479"/>
      <c r="AX11" s="479"/>
      <c r="AY11" s="480" t="s">
        <v>119</v>
      </c>
      <c r="AZ11" s="481"/>
      <c r="BA11" s="481"/>
      <c r="BB11" s="481"/>
      <c r="BC11" s="481"/>
      <c r="BD11" s="481"/>
      <c r="BE11" s="481"/>
      <c r="BF11" s="481"/>
      <c r="BG11" s="481"/>
      <c r="BH11" s="481"/>
      <c r="BI11" s="481"/>
      <c r="BJ11" s="481"/>
      <c r="BK11" s="481"/>
      <c r="BL11" s="481"/>
      <c r="BM11" s="482"/>
      <c r="BN11" s="446">
        <v>18866</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69521</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96</v>
      </c>
      <c r="AV12" s="479"/>
      <c r="AW12" s="479"/>
      <c r="AX12" s="479"/>
      <c r="AY12" s="480" t="s">
        <v>127</v>
      </c>
      <c r="AZ12" s="481"/>
      <c r="BA12" s="481"/>
      <c r="BB12" s="481"/>
      <c r="BC12" s="481"/>
      <c r="BD12" s="481"/>
      <c r="BE12" s="481"/>
      <c r="BF12" s="481"/>
      <c r="BG12" s="481"/>
      <c r="BH12" s="481"/>
      <c r="BI12" s="481"/>
      <c r="BJ12" s="481"/>
      <c r="BK12" s="481"/>
      <c r="BL12" s="481"/>
      <c r="BM12" s="482"/>
      <c r="BN12" s="446">
        <v>128336</v>
      </c>
      <c r="BO12" s="447"/>
      <c r="BP12" s="447"/>
      <c r="BQ12" s="447"/>
      <c r="BR12" s="447"/>
      <c r="BS12" s="447"/>
      <c r="BT12" s="447"/>
      <c r="BU12" s="448"/>
      <c r="BV12" s="446">
        <v>296984</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69190</v>
      </c>
      <c r="S13" s="528"/>
      <c r="T13" s="528"/>
      <c r="U13" s="528"/>
      <c r="V13" s="529"/>
      <c r="W13" s="462" t="s">
        <v>131</v>
      </c>
      <c r="X13" s="463"/>
      <c r="Y13" s="463"/>
      <c r="Z13" s="463"/>
      <c r="AA13" s="463"/>
      <c r="AB13" s="453"/>
      <c r="AC13" s="497">
        <v>1212</v>
      </c>
      <c r="AD13" s="498"/>
      <c r="AE13" s="498"/>
      <c r="AF13" s="498"/>
      <c r="AG13" s="537"/>
      <c r="AH13" s="497">
        <v>1151</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-43970</v>
      </c>
      <c r="BO13" s="447"/>
      <c r="BP13" s="447"/>
      <c r="BQ13" s="447"/>
      <c r="BR13" s="447"/>
      <c r="BS13" s="447"/>
      <c r="BT13" s="447"/>
      <c r="BU13" s="448"/>
      <c r="BV13" s="446">
        <v>-295875</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5.4</v>
      </c>
      <c r="CU13" s="444"/>
      <c r="CV13" s="444"/>
      <c r="CW13" s="444"/>
      <c r="CX13" s="444"/>
      <c r="CY13" s="444"/>
      <c r="CZ13" s="444"/>
      <c r="DA13" s="445"/>
      <c r="DB13" s="443">
        <v>5.9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69227</v>
      </c>
      <c r="S14" s="528"/>
      <c r="T14" s="528"/>
      <c r="U14" s="528"/>
      <c r="V14" s="529"/>
      <c r="W14" s="436"/>
      <c r="X14" s="437"/>
      <c r="Y14" s="437"/>
      <c r="Z14" s="437"/>
      <c r="AA14" s="437"/>
      <c r="AB14" s="426"/>
      <c r="AC14" s="530">
        <v>4</v>
      </c>
      <c r="AD14" s="531"/>
      <c r="AE14" s="531"/>
      <c r="AF14" s="531"/>
      <c r="AG14" s="532"/>
      <c r="AH14" s="530">
        <v>3.9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29</v>
      </c>
      <c r="CU14" s="542"/>
      <c r="CV14" s="542"/>
      <c r="CW14" s="542"/>
      <c r="CX14" s="542"/>
      <c r="CY14" s="542"/>
      <c r="CZ14" s="542"/>
      <c r="DA14" s="543"/>
      <c r="DB14" s="541">
        <v>31.1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68949</v>
      </c>
      <c r="S15" s="528"/>
      <c r="T15" s="528"/>
      <c r="U15" s="528"/>
      <c r="V15" s="529"/>
      <c r="W15" s="462" t="s">
        <v>139</v>
      </c>
      <c r="X15" s="463"/>
      <c r="Y15" s="463"/>
      <c r="Z15" s="463"/>
      <c r="AA15" s="463"/>
      <c r="AB15" s="453"/>
      <c r="AC15" s="497">
        <v>6550</v>
      </c>
      <c r="AD15" s="498"/>
      <c r="AE15" s="498"/>
      <c r="AF15" s="498"/>
      <c r="AG15" s="537"/>
      <c r="AH15" s="497">
        <v>6688</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7124758</v>
      </c>
      <c r="BO15" s="410"/>
      <c r="BP15" s="410"/>
      <c r="BQ15" s="410"/>
      <c r="BR15" s="410"/>
      <c r="BS15" s="410"/>
      <c r="BT15" s="410"/>
      <c r="BU15" s="411"/>
      <c r="BV15" s="409">
        <v>6986273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21.6</v>
      </c>
      <c r="AD16" s="531"/>
      <c r="AE16" s="531"/>
      <c r="AF16" s="531"/>
      <c r="AG16" s="532"/>
      <c r="AH16" s="530">
        <v>22.8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12025532</v>
      </c>
      <c r="BO16" s="447"/>
      <c r="BP16" s="447"/>
      <c r="BQ16" s="447"/>
      <c r="BR16" s="447"/>
      <c r="BS16" s="447"/>
      <c r="BT16" s="447"/>
      <c r="BU16" s="448"/>
      <c r="BV16" s="446">
        <v>12344592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22605</v>
      </c>
      <c r="AD17" s="498"/>
      <c r="AE17" s="498"/>
      <c r="AF17" s="498"/>
      <c r="AG17" s="537"/>
      <c r="AH17" s="497">
        <v>21548</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8966707</v>
      </c>
      <c r="BO17" s="447"/>
      <c r="BP17" s="447"/>
      <c r="BQ17" s="447"/>
      <c r="BR17" s="447"/>
      <c r="BS17" s="447"/>
      <c r="BT17" s="447"/>
      <c r="BU17" s="448"/>
      <c r="BV17" s="446">
        <v>8811265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294.64999999999998</v>
      </c>
      <c r="M18" s="559"/>
      <c r="N18" s="559"/>
      <c r="O18" s="559"/>
      <c r="P18" s="559"/>
      <c r="Q18" s="559"/>
      <c r="R18" s="560"/>
      <c r="S18" s="560"/>
      <c r="T18" s="560"/>
      <c r="U18" s="560"/>
      <c r="V18" s="561"/>
      <c r="W18" s="464"/>
      <c r="X18" s="465"/>
      <c r="Y18" s="465"/>
      <c r="Z18" s="465"/>
      <c r="AA18" s="465"/>
      <c r="AB18" s="456"/>
      <c r="AC18" s="562">
        <v>74.400000000000006</v>
      </c>
      <c r="AD18" s="563"/>
      <c r="AE18" s="563"/>
      <c r="AF18" s="563"/>
      <c r="AG18" s="564"/>
      <c r="AH18" s="562">
        <v>73.3</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14020654</v>
      </c>
      <c r="BO18" s="447"/>
      <c r="BP18" s="447"/>
      <c r="BQ18" s="447"/>
      <c r="BR18" s="447"/>
      <c r="BS18" s="447"/>
      <c r="BT18" s="447"/>
      <c r="BU18" s="448"/>
      <c r="BV18" s="446">
        <v>13862100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237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17805650</v>
      </c>
      <c r="BO19" s="447"/>
      <c r="BP19" s="447"/>
      <c r="BQ19" s="447"/>
      <c r="BR19" s="447"/>
      <c r="BS19" s="447"/>
      <c r="BT19" s="447"/>
      <c r="BU19" s="448"/>
      <c r="BV19" s="446">
        <v>18196362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28846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26895930</v>
      </c>
      <c r="BO23" s="447"/>
      <c r="BP23" s="447"/>
      <c r="BQ23" s="447"/>
      <c r="BR23" s="447"/>
      <c r="BS23" s="447"/>
      <c r="BT23" s="447"/>
      <c r="BU23" s="448"/>
      <c r="BV23" s="446">
        <v>26227071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8450</v>
      </c>
      <c r="R24" s="498"/>
      <c r="S24" s="498"/>
      <c r="T24" s="498"/>
      <c r="U24" s="498"/>
      <c r="V24" s="537"/>
      <c r="W24" s="596"/>
      <c r="X24" s="584"/>
      <c r="Y24" s="585"/>
      <c r="Z24" s="496" t="s">
        <v>163</v>
      </c>
      <c r="AA24" s="476"/>
      <c r="AB24" s="476"/>
      <c r="AC24" s="476"/>
      <c r="AD24" s="476"/>
      <c r="AE24" s="476"/>
      <c r="AF24" s="476"/>
      <c r="AG24" s="477"/>
      <c r="AH24" s="497">
        <v>471</v>
      </c>
      <c r="AI24" s="498"/>
      <c r="AJ24" s="498"/>
      <c r="AK24" s="498"/>
      <c r="AL24" s="537"/>
      <c r="AM24" s="497">
        <v>1414884</v>
      </c>
      <c r="AN24" s="498"/>
      <c r="AO24" s="498"/>
      <c r="AP24" s="498"/>
      <c r="AQ24" s="498"/>
      <c r="AR24" s="537"/>
      <c r="AS24" s="497">
        <v>3004</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13771488</v>
      </c>
      <c r="BO24" s="447"/>
      <c r="BP24" s="447"/>
      <c r="BQ24" s="447"/>
      <c r="BR24" s="447"/>
      <c r="BS24" s="447"/>
      <c r="BT24" s="447"/>
      <c r="BU24" s="448"/>
      <c r="BV24" s="446">
        <v>13953331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7070</v>
      </c>
      <c r="R25" s="498"/>
      <c r="S25" s="498"/>
      <c r="T25" s="498"/>
      <c r="U25" s="498"/>
      <c r="V25" s="537"/>
      <c r="W25" s="596"/>
      <c r="X25" s="584"/>
      <c r="Y25" s="585"/>
      <c r="Z25" s="496" t="s">
        <v>166</v>
      </c>
      <c r="AA25" s="476"/>
      <c r="AB25" s="476"/>
      <c r="AC25" s="476"/>
      <c r="AD25" s="476"/>
      <c r="AE25" s="476"/>
      <c r="AF25" s="476"/>
      <c r="AG25" s="477"/>
      <c r="AH25" s="497">
        <v>100</v>
      </c>
      <c r="AI25" s="498"/>
      <c r="AJ25" s="498"/>
      <c r="AK25" s="498"/>
      <c r="AL25" s="537"/>
      <c r="AM25" s="497">
        <v>278200</v>
      </c>
      <c r="AN25" s="498"/>
      <c r="AO25" s="498"/>
      <c r="AP25" s="498"/>
      <c r="AQ25" s="498"/>
      <c r="AR25" s="537"/>
      <c r="AS25" s="497">
        <v>2782</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6679310</v>
      </c>
      <c r="BO25" s="410"/>
      <c r="BP25" s="410"/>
      <c r="BQ25" s="410"/>
      <c r="BR25" s="410"/>
      <c r="BS25" s="410"/>
      <c r="BT25" s="410"/>
      <c r="BU25" s="411"/>
      <c r="BV25" s="409">
        <v>8384061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6060</v>
      </c>
      <c r="R26" s="498"/>
      <c r="S26" s="498"/>
      <c r="T26" s="498"/>
      <c r="U26" s="498"/>
      <c r="V26" s="537"/>
      <c r="W26" s="596"/>
      <c r="X26" s="584"/>
      <c r="Y26" s="585"/>
      <c r="Z26" s="496" t="s">
        <v>169</v>
      </c>
      <c r="AA26" s="606"/>
      <c r="AB26" s="606"/>
      <c r="AC26" s="606"/>
      <c r="AD26" s="606"/>
      <c r="AE26" s="606"/>
      <c r="AF26" s="606"/>
      <c r="AG26" s="607"/>
      <c r="AH26" s="497">
        <v>7</v>
      </c>
      <c r="AI26" s="498"/>
      <c r="AJ26" s="498"/>
      <c r="AK26" s="498"/>
      <c r="AL26" s="537"/>
      <c r="AM26" s="497">
        <v>26824</v>
      </c>
      <c r="AN26" s="498"/>
      <c r="AO26" s="498"/>
      <c r="AP26" s="498"/>
      <c r="AQ26" s="498"/>
      <c r="AR26" s="537"/>
      <c r="AS26" s="497">
        <v>3832</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4400</v>
      </c>
      <c r="R27" s="498"/>
      <c r="S27" s="498"/>
      <c r="T27" s="498"/>
      <c r="U27" s="498"/>
      <c r="V27" s="537"/>
      <c r="W27" s="596"/>
      <c r="X27" s="584"/>
      <c r="Y27" s="585"/>
      <c r="Z27" s="496" t="s">
        <v>172</v>
      </c>
      <c r="AA27" s="476"/>
      <c r="AB27" s="476"/>
      <c r="AC27" s="476"/>
      <c r="AD27" s="476"/>
      <c r="AE27" s="476"/>
      <c r="AF27" s="476"/>
      <c r="AG27" s="477"/>
      <c r="AH27" s="497">
        <v>3</v>
      </c>
      <c r="AI27" s="498"/>
      <c r="AJ27" s="498"/>
      <c r="AK27" s="498"/>
      <c r="AL27" s="537"/>
      <c r="AM27" s="497">
        <v>10488</v>
      </c>
      <c r="AN27" s="498"/>
      <c r="AO27" s="498"/>
      <c r="AP27" s="498"/>
      <c r="AQ27" s="498"/>
      <c r="AR27" s="537"/>
      <c r="AS27" s="497">
        <v>3496</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121</v>
      </c>
      <c r="BO27" s="620"/>
      <c r="BP27" s="620"/>
      <c r="BQ27" s="620"/>
      <c r="BR27" s="620"/>
      <c r="BS27" s="620"/>
      <c r="BT27" s="620"/>
      <c r="BU27" s="621"/>
      <c r="BV27" s="619" t="s">
        <v>129</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3850</v>
      </c>
      <c r="R28" s="498"/>
      <c r="S28" s="498"/>
      <c r="T28" s="498"/>
      <c r="U28" s="498"/>
      <c r="V28" s="537"/>
      <c r="W28" s="596"/>
      <c r="X28" s="584"/>
      <c r="Y28" s="585"/>
      <c r="Z28" s="496" t="s">
        <v>175</v>
      </c>
      <c r="AA28" s="476"/>
      <c r="AB28" s="476"/>
      <c r="AC28" s="476"/>
      <c r="AD28" s="476"/>
      <c r="AE28" s="476"/>
      <c r="AF28" s="476"/>
      <c r="AG28" s="477"/>
      <c r="AH28" s="497" t="s">
        <v>121</v>
      </c>
      <c r="AI28" s="498"/>
      <c r="AJ28" s="498"/>
      <c r="AK28" s="498"/>
      <c r="AL28" s="537"/>
      <c r="AM28" s="497" t="s">
        <v>129</v>
      </c>
      <c r="AN28" s="498"/>
      <c r="AO28" s="498"/>
      <c r="AP28" s="498"/>
      <c r="AQ28" s="498"/>
      <c r="AR28" s="537"/>
      <c r="AS28" s="497" t="s">
        <v>121</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2037464</v>
      </c>
      <c r="BO28" s="410"/>
      <c r="BP28" s="410"/>
      <c r="BQ28" s="410"/>
      <c r="BR28" s="410"/>
      <c r="BS28" s="410"/>
      <c r="BT28" s="410"/>
      <c r="BU28" s="411"/>
      <c r="BV28" s="409">
        <v>2023336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19</v>
      </c>
      <c r="M29" s="498"/>
      <c r="N29" s="498"/>
      <c r="O29" s="498"/>
      <c r="P29" s="537"/>
      <c r="Q29" s="497">
        <v>3550</v>
      </c>
      <c r="R29" s="498"/>
      <c r="S29" s="498"/>
      <c r="T29" s="498"/>
      <c r="U29" s="498"/>
      <c r="V29" s="537"/>
      <c r="W29" s="597"/>
      <c r="X29" s="598"/>
      <c r="Y29" s="599"/>
      <c r="Z29" s="496" t="s">
        <v>178</v>
      </c>
      <c r="AA29" s="476"/>
      <c r="AB29" s="476"/>
      <c r="AC29" s="476"/>
      <c r="AD29" s="476"/>
      <c r="AE29" s="476"/>
      <c r="AF29" s="476"/>
      <c r="AG29" s="477"/>
      <c r="AH29" s="497">
        <v>474</v>
      </c>
      <c r="AI29" s="498"/>
      <c r="AJ29" s="498"/>
      <c r="AK29" s="498"/>
      <c r="AL29" s="537"/>
      <c r="AM29" s="497">
        <v>1425372</v>
      </c>
      <c r="AN29" s="498"/>
      <c r="AO29" s="498"/>
      <c r="AP29" s="498"/>
      <c r="AQ29" s="498"/>
      <c r="AR29" s="537"/>
      <c r="AS29" s="497">
        <v>3007</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t="s">
        <v>121</v>
      </c>
      <c r="BO29" s="447"/>
      <c r="BP29" s="447"/>
      <c r="BQ29" s="447"/>
      <c r="BR29" s="447"/>
      <c r="BS29" s="447"/>
      <c r="BT29" s="447"/>
      <c r="BU29" s="448"/>
      <c r="BV29" s="446" t="s">
        <v>121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2074657</v>
      </c>
      <c r="BO30" s="620"/>
      <c r="BP30" s="620"/>
      <c r="BQ30" s="620"/>
      <c r="BR30" s="620"/>
      <c r="BS30" s="620"/>
      <c r="BT30" s="620"/>
      <c r="BU30" s="621"/>
      <c r="BV30" s="619">
        <v>2056309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189</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187</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10</v>
      </c>
      <c r="AN34" s="632"/>
      <c r="AO34" s="633" t="str">
        <f>IF('各会計、関係団体の財政状況及び健全化判断比率'!B32="","",'各会計、関係団体の財政状況及び健全化判断比率'!B32)</f>
        <v>恵庭市水道事業会計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石狩東部広域水道企業団</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恵庭市振興公社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土地区画整理事業特別会計</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11</v>
      </c>
      <c r="AN35" s="632"/>
      <c r="AO35" s="633" t="str">
        <f>IF('各会計、関係団体の財政状況及び健全化判断比率'!B33="","",'各会計、関係団体の財政状況及び健全化判断比率'!B33)</f>
        <v>恵庭市下水道事業会計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札幌広域圏組合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恵庭市学校給食協会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土地取得事業特別会計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石狩教育研修センター</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恵庭リサーチビジネスパーク㈱</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産業廃棄物処理事業特別会計</v>
      </c>
      <c r="F37" s="633"/>
      <c r="G37" s="633"/>
      <c r="H37" s="633"/>
      <c r="I37" s="633"/>
      <c r="J37" s="633"/>
      <c r="K37" s="633"/>
      <c r="L37" s="633"/>
      <c r="M37" s="633"/>
      <c r="N37" s="633"/>
      <c r="O37" s="633"/>
      <c r="P37" s="633"/>
      <c r="Q37" s="633"/>
      <c r="R37" s="633"/>
      <c r="S37" s="633"/>
      <c r="T37" s="193"/>
      <c r="U37" s="632">
        <f t="shared" si="4"/>
        <v>9</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f t="shared" ref="C38:C43" si="5">IF(E38="","",C37+1)</f>
        <v>5</v>
      </c>
      <c r="D38" s="632"/>
      <c r="E38" s="633" t="str">
        <f>IF('各会計、関係団体の財政状況及び健全化判断比率'!B11="","",'各会計、関係団体の財政状況及び健全化判断比率'!B11)</f>
        <v>墓園事業特別会計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ovtSJRCWVBgBDPA8wi5nmsi3MJQ1wwAKKHw0gAOTZTBCGTdH+HfwEYpt2wm8/Lp3L362FXr32g4vAMsfFhBnQ==" saltValue="7LJNbdytpUwU3lw6oYn9N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CE28" sqref="CE28:CS2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547</v>
      </c>
      <c r="D34" s="1224"/>
      <c r="E34" s="1225"/>
      <c r="F34" s="32" t="s">
        <v>548</v>
      </c>
      <c r="G34" s="33" t="s">
        <v>549</v>
      </c>
      <c r="H34" s="33" t="s">
        <v>550</v>
      </c>
      <c r="I34" s="33" t="s">
        <v>551</v>
      </c>
      <c r="J34" s="34" t="s">
        <v>552</v>
      </c>
      <c r="K34" s="22"/>
      <c r="L34" s="22"/>
      <c r="M34" s="22"/>
      <c r="N34" s="22"/>
      <c r="O34" s="22"/>
      <c r="P34" s="22"/>
    </row>
    <row r="35" spans="1:16" ht="39" customHeight="1" x14ac:dyDescent="0.15">
      <c r="A35" s="22"/>
      <c r="B35" s="35"/>
      <c r="C35" s="1218" t="s">
        <v>553</v>
      </c>
      <c r="D35" s="1219"/>
      <c r="E35" s="1220"/>
      <c r="F35" s="36">
        <v>5.14</v>
      </c>
      <c r="G35" s="37">
        <v>13.02</v>
      </c>
      <c r="H35" s="37">
        <v>12.32</v>
      </c>
      <c r="I35" s="37">
        <v>11.52</v>
      </c>
      <c r="J35" s="38">
        <v>11.58</v>
      </c>
      <c r="K35" s="22"/>
      <c r="L35" s="22"/>
      <c r="M35" s="22"/>
      <c r="N35" s="22"/>
      <c r="O35" s="22"/>
      <c r="P35" s="22"/>
    </row>
    <row r="36" spans="1:16" ht="39" customHeight="1" x14ac:dyDescent="0.15">
      <c r="A36" s="22"/>
      <c r="B36" s="35"/>
      <c r="C36" s="1218" t="s">
        <v>554</v>
      </c>
      <c r="D36" s="1219"/>
      <c r="E36" s="1220"/>
      <c r="F36" s="36">
        <v>5.3</v>
      </c>
      <c r="G36" s="37">
        <v>4.22</v>
      </c>
      <c r="H36" s="37">
        <v>5.39</v>
      </c>
      <c r="I36" s="37">
        <v>5.3</v>
      </c>
      <c r="J36" s="38">
        <v>5.87</v>
      </c>
      <c r="K36" s="22"/>
      <c r="L36" s="22"/>
      <c r="M36" s="22"/>
      <c r="N36" s="22"/>
      <c r="O36" s="22"/>
      <c r="P36" s="22"/>
    </row>
    <row r="37" spans="1:16" ht="39" customHeight="1" x14ac:dyDescent="0.15">
      <c r="A37" s="22"/>
      <c r="B37" s="35"/>
      <c r="C37" s="1218" t="s">
        <v>555</v>
      </c>
      <c r="D37" s="1219"/>
      <c r="E37" s="1220"/>
      <c r="F37" s="36">
        <v>12.67</v>
      </c>
      <c r="G37" s="37">
        <v>12.74</v>
      </c>
      <c r="H37" s="37">
        <v>6.89</v>
      </c>
      <c r="I37" s="37">
        <v>5.61</v>
      </c>
      <c r="J37" s="38">
        <v>4.6500000000000004</v>
      </c>
      <c r="K37" s="22"/>
      <c r="L37" s="22"/>
      <c r="M37" s="22"/>
      <c r="N37" s="22"/>
      <c r="O37" s="22"/>
      <c r="P37" s="22"/>
    </row>
    <row r="38" spans="1:16" ht="39" customHeight="1" x14ac:dyDescent="0.15">
      <c r="A38" s="22"/>
      <c r="B38" s="35"/>
      <c r="C38" s="1218" t="s">
        <v>556</v>
      </c>
      <c r="D38" s="1219"/>
      <c r="E38" s="1220"/>
      <c r="F38" s="36">
        <v>7.0000000000000007E-2</v>
      </c>
      <c r="G38" s="37">
        <v>0.22</v>
      </c>
      <c r="H38" s="37">
        <v>1.1200000000000001</v>
      </c>
      <c r="I38" s="37">
        <v>1.1000000000000001</v>
      </c>
      <c r="J38" s="38">
        <v>1.54</v>
      </c>
      <c r="K38" s="22"/>
      <c r="L38" s="22"/>
      <c r="M38" s="22"/>
      <c r="N38" s="22"/>
      <c r="O38" s="22"/>
      <c r="P38" s="22"/>
    </row>
    <row r="39" spans="1:16" ht="39" customHeight="1" x14ac:dyDescent="0.15">
      <c r="A39" s="22"/>
      <c r="B39" s="35"/>
      <c r="C39" s="1218" t="s">
        <v>557</v>
      </c>
      <c r="D39" s="1219"/>
      <c r="E39" s="1220"/>
      <c r="F39" s="36">
        <v>0</v>
      </c>
      <c r="G39" s="37">
        <v>0</v>
      </c>
      <c r="H39" s="37">
        <v>0</v>
      </c>
      <c r="I39" s="37">
        <v>0</v>
      </c>
      <c r="J39" s="38">
        <v>0.02</v>
      </c>
      <c r="K39" s="22"/>
      <c r="L39" s="22"/>
      <c r="M39" s="22"/>
      <c r="N39" s="22"/>
      <c r="O39" s="22"/>
      <c r="P39" s="22"/>
    </row>
    <row r="40" spans="1:16" ht="39" customHeight="1" x14ac:dyDescent="0.15">
      <c r="A40" s="22"/>
      <c r="B40" s="35"/>
      <c r="C40" s="1218" t="s">
        <v>558</v>
      </c>
      <c r="D40" s="1219"/>
      <c r="E40" s="1220"/>
      <c r="F40" s="36">
        <v>0</v>
      </c>
      <c r="G40" s="37">
        <v>0</v>
      </c>
      <c r="H40" s="37">
        <v>0</v>
      </c>
      <c r="I40" s="37">
        <v>0</v>
      </c>
      <c r="J40" s="38">
        <v>0</v>
      </c>
      <c r="K40" s="22"/>
      <c r="L40" s="22"/>
      <c r="M40" s="22"/>
      <c r="N40" s="22"/>
      <c r="O40" s="22"/>
      <c r="P40" s="22"/>
    </row>
    <row r="41" spans="1:16" ht="39" customHeight="1" x14ac:dyDescent="0.15">
      <c r="A41" s="22"/>
      <c r="B41" s="35"/>
      <c r="C41" s="1218" t="s">
        <v>559</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560</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561</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78zLj+325wc/agKKHTEPGNYt34XKmweIDLdMztuihxi8V06gz+8zGMNhL4MzAmnzMGakZcfLo03s6Bk0SbBQ==" saltValue="RtlQtwlep9wvOlEO2lsW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election activeCell="U49" sqref="U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2632</v>
      </c>
      <c r="L45" s="60">
        <v>2575</v>
      </c>
      <c r="M45" s="60">
        <v>2447</v>
      </c>
      <c r="N45" s="60">
        <v>2315</v>
      </c>
      <c r="O45" s="61">
        <v>2373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x14ac:dyDescent="0.15">
      <c r="A48" s="48"/>
      <c r="B48" s="1236"/>
      <c r="C48" s="1237"/>
      <c r="D48" s="62"/>
      <c r="E48" s="1228" t="s">
        <v>15</v>
      </c>
      <c r="F48" s="1228"/>
      <c r="G48" s="1228"/>
      <c r="H48" s="1228"/>
      <c r="I48" s="1228"/>
      <c r="J48" s="1229"/>
      <c r="K48" s="63">
        <v>867</v>
      </c>
      <c r="L48" s="64">
        <v>859</v>
      </c>
      <c r="M48" s="64">
        <v>821</v>
      </c>
      <c r="N48" s="64">
        <v>832</v>
      </c>
      <c r="O48" s="65">
        <v>708</v>
      </c>
      <c r="P48" s="48"/>
      <c r="Q48" s="48"/>
      <c r="R48" s="48"/>
      <c r="S48" s="48"/>
      <c r="T48" s="48"/>
      <c r="U48" s="48"/>
    </row>
    <row r="49" spans="1:21" ht="30.75" customHeight="1" x14ac:dyDescent="0.15">
      <c r="A49" s="48"/>
      <c r="B49" s="1236"/>
      <c r="C49" s="1237"/>
      <c r="D49" s="62"/>
      <c r="E49" s="1228" t="s">
        <v>16</v>
      </c>
      <c r="F49" s="1228"/>
      <c r="G49" s="1228"/>
      <c r="H49" s="1228"/>
      <c r="I49" s="1228"/>
      <c r="J49" s="1229"/>
      <c r="K49" s="63">
        <v>0</v>
      </c>
      <c r="L49" s="64" t="s">
        <v>497</v>
      </c>
      <c r="M49" s="64">
        <v>29</v>
      </c>
      <c r="N49" s="64">
        <v>1</v>
      </c>
      <c r="O49" s="65">
        <v>1</v>
      </c>
      <c r="P49" s="48"/>
      <c r="Q49" s="48"/>
      <c r="R49" s="48"/>
      <c r="S49" s="48"/>
      <c r="T49" s="48"/>
      <c r="U49" s="48"/>
    </row>
    <row r="50" spans="1:21" ht="30.75" customHeight="1" x14ac:dyDescent="0.15">
      <c r="A50" s="48"/>
      <c r="B50" s="1236"/>
      <c r="C50" s="1237"/>
      <c r="D50" s="62"/>
      <c r="E50" s="1228" t="s">
        <v>17</v>
      </c>
      <c r="F50" s="1228"/>
      <c r="G50" s="1228"/>
      <c r="H50" s="1228"/>
      <c r="I50" s="1228"/>
      <c r="J50" s="1229"/>
      <c r="K50" s="63">
        <v>65</v>
      </c>
      <c r="L50" s="64">
        <v>46</v>
      </c>
      <c r="M50" s="64">
        <v>31</v>
      </c>
      <c r="N50" s="64">
        <v>24</v>
      </c>
      <c r="O50" s="65">
        <v>22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2569</v>
      </c>
      <c r="L52" s="64">
        <v>2680</v>
      </c>
      <c r="M52" s="64">
        <v>2506</v>
      </c>
      <c r="N52" s="64">
        <v>2495</v>
      </c>
      <c r="O52" s="65">
        <v>2466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995</v>
      </c>
      <c r="L53" s="69">
        <v>800</v>
      </c>
      <c r="M53" s="69">
        <v>822</v>
      </c>
      <c r="N53" s="69">
        <v>677</v>
      </c>
      <c r="O53" s="70">
        <v>638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ngG33ZKvubrXhElMH4xelCdOqElrDixFImfiDUR+8vX0C5XFkma+/sV3nQZsLcQeVffSh2c6xX9+mEiT31EHw==" saltValue="W4yxJ3LeYh3T6smR3XvV7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election activeCell="S48" sqref="S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2" t="s">
        <v>24</v>
      </c>
      <c r="C41" s="1243"/>
      <c r="D41" s="81"/>
      <c r="E41" s="1248" t="s">
        <v>25</v>
      </c>
      <c r="F41" s="1248"/>
      <c r="G41" s="1248"/>
      <c r="H41" s="1249"/>
      <c r="I41" s="82">
        <v>25801</v>
      </c>
      <c r="J41" s="83">
        <v>26070</v>
      </c>
      <c r="K41" s="83">
        <v>26043</v>
      </c>
      <c r="L41" s="83">
        <v>26227</v>
      </c>
      <c r="M41" s="84">
        <v>26896</v>
      </c>
    </row>
    <row r="42" spans="2:13" ht="27.75" customHeight="1" x14ac:dyDescent="0.15">
      <c r="B42" s="1244"/>
      <c r="C42" s="1245"/>
      <c r="D42" s="85"/>
      <c r="E42" s="1250" t="s">
        <v>26</v>
      </c>
      <c r="F42" s="1250"/>
      <c r="G42" s="1250"/>
      <c r="H42" s="1251"/>
      <c r="I42" s="86">
        <v>153</v>
      </c>
      <c r="J42" s="87">
        <v>115</v>
      </c>
      <c r="K42" s="87">
        <v>89</v>
      </c>
      <c r="L42" s="87">
        <v>70</v>
      </c>
      <c r="M42" s="88">
        <v>77</v>
      </c>
    </row>
    <row r="43" spans="2:13" ht="27.75" customHeight="1" x14ac:dyDescent="0.15">
      <c r="B43" s="1244"/>
      <c r="C43" s="1245"/>
      <c r="D43" s="85"/>
      <c r="E43" s="1250" t="s">
        <v>27</v>
      </c>
      <c r="F43" s="1250"/>
      <c r="G43" s="1250"/>
      <c r="H43" s="1251"/>
      <c r="I43" s="86">
        <v>10685</v>
      </c>
      <c r="J43" s="87">
        <v>10178</v>
      </c>
      <c r="K43" s="87">
        <v>9342</v>
      </c>
      <c r="L43" s="87">
        <v>8883</v>
      </c>
      <c r="M43" s="88">
        <v>8094</v>
      </c>
    </row>
    <row r="44" spans="2:13" ht="27.75" customHeight="1" x14ac:dyDescent="0.15">
      <c r="B44" s="1244"/>
      <c r="C44" s="1245"/>
      <c r="D44" s="85"/>
      <c r="E44" s="1250" t="s">
        <v>28</v>
      </c>
      <c r="F44" s="1250"/>
      <c r="G44" s="1250"/>
      <c r="H44" s="1251"/>
      <c r="I44" s="86">
        <v>0</v>
      </c>
      <c r="J44" s="87" t="s">
        <v>497</v>
      </c>
      <c r="K44" s="87" t="s">
        <v>497</v>
      </c>
      <c r="L44" s="87" t="s">
        <v>497</v>
      </c>
      <c r="M44" s="88" t="s">
        <v>497</v>
      </c>
    </row>
    <row r="45" spans="2:13" ht="27.75" customHeight="1" x14ac:dyDescent="0.15">
      <c r="B45" s="1244"/>
      <c r="C45" s="1245"/>
      <c r="D45" s="85"/>
      <c r="E45" s="1250" t="s">
        <v>29</v>
      </c>
      <c r="F45" s="1250"/>
      <c r="G45" s="1250"/>
      <c r="H45" s="1251"/>
      <c r="I45" s="86">
        <v>3027</v>
      </c>
      <c r="J45" s="87">
        <v>2951</v>
      </c>
      <c r="K45" s="87">
        <v>2391</v>
      </c>
      <c r="L45" s="87">
        <v>2279</v>
      </c>
      <c r="M45" s="88">
        <v>2305</v>
      </c>
    </row>
    <row r="46" spans="2:13" ht="27.75" customHeight="1" x14ac:dyDescent="0.15">
      <c r="B46" s="1244"/>
      <c r="C46" s="1245"/>
      <c r="D46" s="89"/>
      <c r="E46" s="1250" t="s">
        <v>30</v>
      </c>
      <c r="F46" s="1250"/>
      <c r="G46" s="1250"/>
      <c r="H46" s="1251"/>
      <c r="I46" s="86">
        <v>1597</v>
      </c>
      <c r="J46" s="87">
        <v>1291</v>
      </c>
      <c r="K46" s="87">
        <v>3</v>
      </c>
      <c r="L46" s="87" t="s">
        <v>497</v>
      </c>
      <c r="M46" s="88" t="s">
        <v>497</v>
      </c>
    </row>
    <row r="47" spans="2:13" ht="27.75" customHeight="1" x14ac:dyDescent="0.15">
      <c r="B47" s="1244"/>
      <c r="C47" s="1245"/>
      <c r="D47" s="90"/>
      <c r="E47" s="1252" t="s">
        <v>31</v>
      </c>
      <c r="F47" s="1253"/>
      <c r="G47" s="1253"/>
      <c r="H47" s="1254"/>
      <c r="I47" s="86" t="s">
        <v>497</v>
      </c>
      <c r="J47" s="87" t="s">
        <v>497</v>
      </c>
      <c r="K47" s="87" t="s">
        <v>497</v>
      </c>
      <c r="L47" s="87" t="s">
        <v>497</v>
      </c>
      <c r="M47" s="88" t="s">
        <v>497</v>
      </c>
    </row>
    <row r="48" spans="2:13" ht="27.75" customHeight="1" x14ac:dyDescent="0.15">
      <c r="B48" s="1244"/>
      <c r="C48" s="1245"/>
      <c r="D48" s="85"/>
      <c r="E48" s="1250" t="s">
        <v>32</v>
      </c>
      <c r="F48" s="1250"/>
      <c r="G48" s="1250"/>
      <c r="H48" s="1251"/>
      <c r="I48" s="86" t="s">
        <v>497</v>
      </c>
      <c r="J48" s="87" t="s">
        <v>497</v>
      </c>
      <c r="K48" s="87" t="s">
        <v>497</v>
      </c>
      <c r="L48" s="87" t="s">
        <v>497</v>
      </c>
      <c r="M48" s="88" t="s">
        <v>497</v>
      </c>
    </row>
    <row r="49" spans="2:13" ht="27.75" customHeight="1" x14ac:dyDescent="0.15">
      <c r="B49" s="1246"/>
      <c r="C49" s="1247"/>
      <c r="D49" s="85"/>
      <c r="E49" s="1250" t="s">
        <v>33</v>
      </c>
      <c r="F49" s="1250"/>
      <c r="G49" s="1250"/>
      <c r="H49" s="1251"/>
      <c r="I49" s="86" t="s">
        <v>497</v>
      </c>
      <c r="J49" s="87" t="s">
        <v>497</v>
      </c>
      <c r="K49" s="87" t="s">
        <v>497</v>
      </c>
      <c r="L49" s="87" t="s">
        <v>497</v>
      </c>
      <c r="M49" s="88" t="s">
        <v>497</v>
      </c>
    </row>
    <row r="50" spans="2:13" ht="27.75" customHeight="1" x14ac:dyDescent="0.15">
      <c r="B50" s="1255" t="s">
        <v>34</v>
      </c>
      <c r="C50" s="1256"/>
      <c r="D50" s="91"/>
      <c r="E50" s="1250" t="s">
        <v>35</v>
      </c>
      <c r="F50" s="1250"/>
      <c r="G50" s="1250"/>
      <c r="H50" s="1251"/>
      <c r="I50" s="86">
        <v>3417</v>
      </c>
      <c r="J50" s="87">
        <v>3474</v>
      </c>
      <c r="K50" s="87">
        <v>3723</v>
      </c>
      <c r="L50" s="87">
        <v>4389</v>
      </c>
      <c r="M50" s="88">
        <v>4575</v>
      </c>
    </row>
    <row r="51" spans="2:13" ht="27.75" customHeight="1" x14ac:dyDescent="0.15">
      <c r="B51" s="1244"/>
      <c r="C51" s="1245"/>
      <c r="D51" s="85"/>
      <c r="E51" s="1250" t="s">
        <v>36</v>
      </c>
      <c r="F51" s="1250"/>
      <c r="G51" s="1250"/>
      <c r="H51" s="1251"/>
      <c r="I51" s="86">
        <v>7231</v>
      </c>
      <c r="J51" s="87">
        <v>6838</v>
      </c>
      <c r="K51" s="87">
        <v>6971</v>
      </c>
      <c r="L51" s="87">
        <v>6951</v>
      </c>
      <c r="M51" s="88">
        <v>7275</v>
      </c>
    </row>
    <row r="52" spans="2:13" ht="27.75" customHeight="1" x14ac:dyDescent="0.15">
      <c r="B52" s="1246"/>
      <c r="C52" s="1247"/>
      <c r="D52" s="85"/>
      <c r="E52" s="1250" t="s">
        <v>37</v>
      </c>
      <c r="F52" s="1250"/>
      <c r="G52" s="1250"/>
      <c r="H52" s="1251"/>
      <c r="I52" s="86">
        <v>21773</v>
      </c>
      <c r="J52" s="87">
        <v>21963</v>
      </c>
      <c r="K52" s="87">
        <v>22133</v>
      </c>
      <c r="L52" s="87">
        <v>21989</v>
      </c>
      <c r="M52" s="88">
        <v>21773</v>
      </c>
    </row>
    <row r="53" spans="2:13" ht="27.75" customHeight="1" thickBot="1" x14ac:dyDescent="0.2">
      <c r="B53" s="1257" t="s">
        <v>38</v>
      </c>
      <c r="C53" s="1258"/>
      <c r="D53" s="92"/>
      <c r="E53" s="1259" t="s">
        <v>39</v>
      </c>
      <c r="F53" s="1259"/>
      <c r="G53" s="1259"/>
      <c r="H53" s="1260"/>
      <c r="I53" s="93">
        <v>8843</v>
      </c>
      <c r="J53" s="94">
        <v>8330</v>
      </c>
      <c r="K53" s="94">
        <v>5041</v>
      </c>
      <c r="L53" s="94">
        <v>4131</v>
      </c>
      <c r="M53" s="95">
        <v>3749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klXm7jb8wCX8LgjflQS5uIlOINsrMQUVRHNwKfORbFSZaMFvNAKoVg054NPcvdbi/SFYcOiG7nH9uD8/Tz+XQ==" saltValue="QqmQmQCPSI4YFtN2a12t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CE28" sqref="CE28:CS2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2189</v>
      </c>
      <c r="G55" s="107">
        <v>2023</v>
      </c>
      <c r="H55" s="108">
        <v>2037</v>
      </c>
    </row>
    <row r="56" spans="2:8" ht="52.5" customHeight="1" x14ac:dyDescent="0.15">
      <c r="B56" s="109"/>
      <c r="C56" s="1271" t="s">
        <v>43</v>
      </c>
      <c r="D56" s="1271"/>
      <c r="E56" s="1272"/>
      <c r="F56" s="110" t="s">
        <v>497</v>
      </c>
      <c r="G56" s="110" t="s">
        <v>497</v>
      </c>
      <c r="H56" s="111" t="s">
        <v>497</v>
      </c>
    </row>
    <row r="57" spans="2:8" ht="53.25" customHeight="1" x14ac:dyDescent="0.15">
      <c r="B57" s="109"/>
      <c r="C57" s="1273" t="s">
        <v>44</v>
      </c>
      <c r="D57" s="1273"/>
      <c r="E57" s="1274"/>
      <c r="F57" s="112">
        <v>1369</v>
      </c>
      <c r="G57" s="112">
        <v>2056</v>
      </c>
      <c r="H57" s="113">
        <v>2075</v>
      </c>
    </row>
    <row r="58" spans="2:8" ht="45.75" customHeight="1" x14ac:dyDescent="0.15">
      <c r="B58" s="114"/>
      <c r="C58" s="1261" t="s">
        <v>567</v>
      </c>
      <c r="D58" s="1262"/>
      <c r="E58" s="1263"/>
      <c r="F58" s="115">
        <v>256</v>
      </c>
      <c r="G58" s="115">
        <v>586</v>
      </c>
      <c r="H58" s="116">
        <v>494</v>
      </c>
    </row>
    <row r="59" spans="2:8" ht="45.75" customHeight="1" x14ac:dyDescent="0.15">
      <c r="B59" s="114"/>
      <c r="C59" s="1261" t="s">
        <v>568</v>
      </c>
      <c r="D59" s="1262"/>
      <c r="E59" s="1263"/>
      <c r="F59" s="115">
        <v>386</v>
      </c>
      <c r="G59" s="115">
        <v>393</v>
      </c>
      <c r="H59" s="116">
        <v>393</v>
      </c>
    </row>
    <row r="60" spans="2:8" ht="45.75" customHeight="1" x14ac:dyDescent="0.15">
      <c r="B60" s="114"/>
      <c r="C60" s="1261" t="s">
        <v>569</v>
      </c>
      <c r="D60" s="1262"/>
      <c r="E60" s="1263"/>
      <c r="F60" s="115">
        <v>0</v>
      </c>
      <c r="G60" s="115">
        <v>300</v>
      </c>
      <c r="H60" s="116">
        <v>294</v>
      </c>
    </row>
    <row r="61" spans="2:8" ht="45.75" customHeight="1" x14ac:dyDescent="0.15">
      <c r="B61" s="114"/>
      <c r="C61" s="1261" t="s">
        <v>570</v>
      </c>
      <c r="D61" s="1262"/>
      <c r="E61" s="1263"/>
      <c r="F61" s="115">
        <v>225</v>
      </c>
      <c r="G61" s="115">
        <v>191</v>
      </c>
      <c r="H61" s="116">
        <v>233</v>
      </c>
    </row>
    <row r="62" spans="2:8" ht="45.75" customHeight="1" thickBot="1" x14ac:dyDescent="0.2">
      <c r="B62" s="117"/>
      <c r="C62" s="1264" t="s">
        <v>571</v>
      </c>
      <c r="D62" s="1265"/>
      <c r="E62" s="1266"/>
      <c r="F62" s="118">
        <v>98</v>
      </c>
      <c r="G62" s="118">
        <v>113</v>
      </c>
      <c r="H62" s="119">
        <v>132</v>
      </c>
    </row>
    <row r="63" spans="2:8" ht="52.5" customHeight="1" thickBot="1" x14ac:dyDescent="0.2">
      <c r="B63" s="120"/>
      <c r="C63" s="1267" t="s">
        <v>45</v>
      </c>
      <c r="D63" s="1267"/>
      <c r="E63" s="1268"/>
      <c r="F63" s="121">
        <v>3558</v>
      </c>
      <c r="G63" s="121">
        <v>4080</v>
      </c>
      <c r="H63" s="122">
        <v>4112</v>
      </c>
    </row>
    <row r="64" spans="2:8" ht="15" customHeight="1" x14ac:dyDescent="0.15"/>
    <row r="65" ht="0" hidden="1" customHeight="1" x14ac:dyDescent="0.15"/>
    <row r="66" ht="0" hidden="1" customHeight="1" x14ac:dyDescent="0.15"/>
  </sheetData>
  <sheetProtection algorithmName="SHA-512" hashValue="rMXo6CMG2Lg+pdp7EFeUToehdvPgrh/kHFqEAYBc+svkw6rJi/SNRuBvOTpqhZJ7rMDezcKTQg3g0XKGCLX/FQ==" saltValue="oJF2slaj0GsrjEWEfYO1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abSelected="1" topLeftCell="S17" zoomScale="70" zoomScaleNormal="70" zoomScaleSheetLayoutView="55" workbookViewId="0">
      <selection activeCell="BC37" sqref="BC3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585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577</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539</v>
      </c>
      <c r="BQ50" s="1290"/>
      <c r="BR50" s="1290"/>
      <c r="BS50" s="1290"/>
      <c r="BT50" s="1290"/>
      <c r="BU50" s="1290"/>
      <c r="BV50" s="1290"/>
      <c r="BW50" s="1290"/>
      <c r="BX50" s="1290" t="s">
        <v>540</v>
      </c>
      <c r="BY50" s="1290"/>
      <c r="BZ50" s="1290"/>
      <c r="CA50" s="1290"/>
      <c r="CB50" s="1290"/>
      <c r="CC50" s="1290"/>
      <c r="CD50" s="1290"/>
      <c r="CE50" s="1290"/>
      <c r="CF50" s="1290" t="s">
        <v>541</v>
      </c>
      <c r="CG50" s="1290"/>
      <c r="CH50" s="1290"/>
      <c r="CI50" s="1290"/>
      <c r="CJ50" s="1290"/>
      <c r="CK50" s="1290"/>
      <c r="CL50" s="1290"/>
      <c r="CM50" s="1290"/>
      <c r="CN50" s="1290" t="s">
        <v>542</v>
      </c>
      <c r="CO50" s="1290"/>
      <c r="CP50" s="1290"/>
      <c r="CQ50" s="1290"/>
      <c r="CR50" s="1290"/>
      <c r="CS50" s="1290"/>
      <c r="CT50" s="1290"/>
      <c r="CU50" s="1290"/>
      <c r="CV50" s="1290" t="s">
        <v>543</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578</v>
      </c>
      <c r="AO51" s="1293"/>
      <c r="AP51" s="1293"/>
      <c r="AQ51" s="1293"/>
      <c r="AR51" s="1293"/>
      <c r="AS51" s="1293"/>
      <c r="AT51" s="1293"/>
      <c r="AU51" s="1293"/>
      <c r="AV51" s="1293"/>
      <c r="AW51" s="1293"/>
      <c r="AX51" s="1293"/>
      <c r="AY51" s="1293"/>
      <c r="AZ51" s="1293"/>
      <c r="BA51" s="1293"/>
      <c r="BB51" s="1293" t="s">
        <v>579</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38.799999999999997</v>
      </c>
      <c r="CG51" s="1276"/>
      <c r="CH51" s="1276"/>
      <c r="CI51" s="1276"/>
      <c r="CJ51" s="1276"/>
      <c r="CK51" s="1276"/>
      <c r="CL51" s="1276"/>
      <c r="CM51" s="1276"/>
      <c r="CN51" s="1276">
        <v>31.1</v>
      </c>
      <c r="CO51" s="1276"/>
      <c r="CP51" s="1276"/>
      <c r="CQ51" s="1276"/>
      <c r="CR51" s="1276"/>
      <c r="CS51" s="1276"/>
      <c r="CT51" s="1276"/>
      <c r="CU51" s="1276"/>
      <c r="CV51" s="1276">
        <v>29</v>
      </c>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580</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51.5</v>
      </c>
      <c r="CG53" s="1276"/>
      <c r="CH53" s="1276"/>
      <c r="CI53" s="1276"/>
      <c r="CJ53" s="1276"/>
      <c r="CK53" s="1276"/>
      <c r="CL53" s="1276"/>
      <c r="CM53" s="1276"/>
      <c r="CN53" s="1276">
        <v>52.5</v>
      </c>
      <c r="CO53" s="1276"/>
      <c r="CP53" s="1276"/>
      <c r="CQ53" s="1276"/>
      <c r="CR53" s="1276"/>
      <c r="CS53" s="1276"/>
      <c r="CT53" s="1276"/>
      <c r="CU53" s="1276"/>
      <c r="CV53" s="1276">
        <v>53.8</v>
      </c>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581</v>
      </c>
      <c r="AO55" s="1290"/>
      <c r="AP55" s="1290"/>
      <c r="AQ55" s="1290"/>
      <c r="AR55" s="1290"/>
      <c r="AS55" s="1290"/>
      <c r="AT55" s="1290"/>
      <c r="AU55" s="1290"/>
      <c r="AV55" s="1290"/>
      <c r="AW55" s="1290"/>
      <c r="AX55" s="1290"/>
      <c r="AY55" s="1290"/>
      <c r="AZ55" s="1290"/>
      <c r="BA55" s="1290"/>
      <c r="BB55" s="1293" t="s">
        <v>579</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33.6</v>
      </c>
      <c r="CG55" s="1276"/>
      <c r="CH55" s="1276"/>
      <c r="CI55" s="1276"/>
      <c r="CJ55" s="1276"/>
      <c r="CK55" s="1276"/>
      <c r="CL55" s="1276"/>
      <c r="CM55" s="1276"/>
      <c r="CN55" s="1276">
        <v>35.299999999999997</v>
      </c>
      <c r="CO55" s="1276"/>
      <c r="CP55" s="1276"/>
      <c r="CQ55" s="1276"/>
      <c r="CR55" s="1276"/>
      <c r="CS55" s="1276"/>
      <c r="CT55" s="1276"/>
      <c r="CU55" s="1276"/>
      <c r="CV55" s="1276">
        <v>31.9</v>
      </c>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580</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56.8</v>
      </c>
      <c r="CG57" s="1276"/>
      <c r="CH57" s="1276"/>
      <c r="CI57" s="1276"/>
      <c r="CJ57" s="1276"/>
      <c r="CK57" s="1276"/>
      <c r="CL57" s="1276"/>
      <c r="CM57" s="1276"/>
      <c r="CN57" s="1276">
        <v>60.4</v>
      </c>
      <c r="CO57" s="1276"/>
      <c r="CP57" s="1276"/>
      <c r="CQ57" s="1276"/>
      <c r="CR57" s="1276"/>
      <c r="CS57" s="1276"/>
      <c r="CT57" s="1276"/>
      <c r="CU57" s="1276"/>
      <c r="CV57" s="1276">
        <v>60.8</v>
      </c>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582</v>
      </c>
    </row>
    <row r="64" spans="1:109" x14ac:dyDescent="0.15">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584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577</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539</v>
      </c>
      <c r="BQ72" s="1290"/>
      <c r="BR72" s="1290"/>
      <c r="BS72" s="1290"/>
      <c r="BT72" s="1290"/>
      <c r="BU72" s="1290"/>
      <c r="BV72" s="1290"/>
      <c r="BW72" s="1290"/>
      <c r="BX72" s="1290" t="s">
        <v>540</v>
      </c>
      <c r="BY72" s="1290"/>
      <c r="BZ72" s="1290"/>
      <c r="CA72" s="1290"/>
      <c r="CB72" s="1290"/>
      <c r="CC72" s="1290"/>
      <c r="CD72" s="1290"/>
      <c r="CE72" s="1290"/>
      <c r="CF72" s="1290" t="s">
        <v>541</v>
      </c>
      <c r="CG72" s="1290"/>
      <c r="CH72" s="1290"/>
      <c r="CI72" s="1290"/>
      <c r="CJ72" s="1290"/>
      <c r="CK72" s="1290"/>
      <c r="CL72" s="1290"/>
      <c r="CM72" s="1290"/>
      <c r="CN72" s="1290" t="s">
        <v>542</v>
      </c>
      <c r="CO72" s="1290"/>
      <c r="CP72" s="1290"/>
      <c r="CQ72" s="1290"/>
      <c r="CR72" s="1290"/>
      <c r="CS72" s="1290"/>
      <c r="CT72" s="1290"/>
      <c r="CU72" s="1290"/>
      <c r="CV72" s="1290" t="s">
        <v>543</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578</v>
      </c>
      <c r="AO73" s="1293"/>
      <c r="AP73" s="1293"/>
      <c r="AQ73" s="1293"/>
      <c r="AR73" s="1293"/>
      <c r="AS73" s="1293"/>
      <c r="AT73" s="1293"/>
      <c r="AU73" s="1293"/>
      <c r="AV73" s="1293"/>
      <c r="AW73" s="1293"/>
      <c r="AX73" s="1293"/>
      <c r="AY73" s="1293"/>
      <c r="AZ73" s="1293"/>
      <c r="BA73" s="1293"/>
      <c r="BB73" s="1293" t="s">
        <v>579</v>
      </c>
      <c r="BC73" s="1293"/>
      <c r="BD73" s="1293"/>
      <c r="BE73" s="1293"/>
      <c r="BF73" s="1293"/>
      <c r="BG73" s="1293"/>
      <c r="BH73" s="1293"/>
      <c r="BI73" s="1293"/>
      <c r="BJ73" s="1293"/>
      <c r="BK73" s="1293"/>
      <c r="BL73" s="1293"/>
      <c r="BM73" s="1293"/>
      <c r="BN73" s="1293"/>
      <c r="BO73" s="1293"/>
      <c r="BP73" s="1276">
        <v>70.8</v>
      </c>
      <c r="BQ73" s="1276"/>
      <c r="BR73" s="1276"/>
      <c r="BS73" s="1276"/>
      <c r="BT73" s="1276"/>
      <c r="BU73" s="1276"/>
      <c r="BV73" s="1276"/>
      <c r="BW73" s="1276"/>
      <c r="BX73" s="1276">
        <v>67.099999999999994</v>
      </c>
      <c r="BY73" s="1276"/>
      <c r="BZ73" s="1276"/>
      <c r="CA73" s="1276"/>
      <c r="CB73" s="1276"/>
      <c r="CC73" s="1276"/>
      <c r="CD73" s="1276"/>
      <c r="CE73" s="1276"/>
      <c r="CF73" s="1276">
        <v>38.799999999999997</v>
      </c>
      <c r="CG73" s="1276"/>
      <c r="CH73" s="1276"/>
      <c r="CI73" s="1276"/>
      <c r="CJ73" s="1276"/>
      <c r="CK73" s="1276"/>
      <c r="CL73" s="1276"/>
      <c r="CM73" s="1276"/>
      <c r="CN73" s="1276">
        <v>31.1</v>
      </c>
      <c r="CO73" s="1276"/>
      <c r="CP73" s="1276"/>
      <c r="CQ73" s="1276"/>
      <c r="CR73" s="1276"/>
      <c r="CS73" s="1276"/>
      <c r="CT73" s="1276"/>
      <c r="CU73" s="1276"/>
      <c r="CV73" s="1276">
        <v>29</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583</v>
      </c>
      <c r="BC75" s="1293"/>
      <c r="BD75" s="1293"/>
      <c r="BE75" s="1293"/>
      <c r="BF75" s="1293"/>
      <c r="BG75" s="1293"/>
      <c r="BH75" s="1293"/>
      <c r="BI75" s="1293"/>
      <c r="BJ75" s="1293"/>
      <c r="BK75" s="1293"/>
      <c r="BL75" s="1293"/>
      <c r="BM75" s="1293"/>
      <c r="BN75" s="1293"/>
      <c r="BO75" s="1293"/>
      <c r="BP75" s="1276">
        <v>8.6</v>
      </c>
      <c r="BQ75" s="1276"/>
      <c r="BR75" s="1276"/>
      <c r="BS75" s="1276"/>
      <c r="BT75" s="1276"/>
      <c r="BU75" s="1276"/>
      <c r="BV75" s="1276"/>
      <c r="BW75" s="1276"/>
      <c r="BX75" s="1276">
        <v>7.6</v>
      </c>
      <c r="BY75" s="1276"/>
      <c r="BZ75" s="1276"/>
      <c r="CA75" s="1276"/>
      <c r="CB75" s="1276"/>
      <c r="CC75" s="1276"/>
      <c r="CD75" s="1276"/>
      <c r="CE75" s="1276"/>
      <c r="CF75" s="1276">
        <v>6.9</v>
      </c>
      <c r="CG75" s="1276"/>
      <c r="CH75" s="1276"/>
      <c r="CI75" s="1276"/>
      <c r="CJ75" s="1276"/>
      <c r="CK75" s="1276"/>
      <c r="CL75" s="1276"/>
      <c r="CM75" s="1276"/>
      <c r="CN75" s="1276">
        <v>5.9</v>
      </c>
      <c r="CO75" s="1276"/>
      <c r="CP75" s="1276"/>
      <c r="CQ75" s="1276"/>
      <c r="CR75" s="1276"/>
      <c r="CS75" s="1276"/>
      <c r="CT75" s="1276"/>
      <c r="CU75" s="1276"/>
      <c r="CV75" s="1276">
        <v>5.4</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581</v>
      </c>
      <c r="AO77" s="1290"/>
      <c r="AP77" s="1290"/>
      <c r="AQ77" s="1290"/>
      <c r="AR77" s="1290"/>
      <c r="AS77" s="1290"/>
      <c r="AT77" s="1290"/>
      <c r="AU77" s="1290"/>
      <c r="AV77" s="1290"/>
      <c r="AW77" s="1290"/>
      <c r="AX77" s="1290"/>
      <c r="AY77" s="1290"/>
      <c r="AZ77" s="1290"/>
      <c r="BA77" s="1290"/>
      <c r="BB77" s="1293" t="s">
        <v>579</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33.6</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583</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uR/kdIWX5WYvtbWZT2yEmoAzKhceYsfNqOQS8DE2XU9/dKKTQCOeI++tySLc3t9a87+0/TaU2DTKVdGeUHQTw==" saltValue="ndLXOOExB/jJAeSYL2Za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91" zoomScale="70" zoomScaleNormal="7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537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pFFdAU3EX2AKW3/zX1r8FpmYxGmcFwxV4qCUsP9UMi5191VxmsjxWqy17fYX8wkDM50O/xsws5VIxVUxGYODQ==" saltValue="qbiHRDw4hm+uWkyKvFQF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89" zoomScaleNormal="10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537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gu5Nb4J7Ab5FiSZ65SuO5cRpZogM64q6vWdl/okZrGY8W8tfco8nh6AXjqCI2Jqvu72udp61D8HRnR6usMnSg==" saltValue="l14XtSf6def4wr0FieLa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57601</v>
      </c>
      <c r="E3" s="141"/>
      <c r="F3" s="142">
        <v>63956</v>
      </c>
      <c r="G3" s="143"/>
      <c r="H3" s="144"/>
    </row>
    <row r="4" spans="1:8" x14ac:dyDescent="0.15">
      <c r="A4" s="145"/>
      <c r="B4" s="146"/>
      <c r="C4" s="147"/>
      <c r="D4" s="148">
        <v>32125</v>
      </c>
      <c r="E4" s="149"/>
      <c r="F4" s="150">
        <v>29239</v>
      </c>
      <c r="G4" s="151"/>
      <c r="H4" s="152"/>
    </row>
    <row r="5" spans="1:8" x14ac:dyDescent="0.15">
      <c r="A5" s="133" t="s">
        <v>531</v>
      </c>
      <c r="B5" s="138"/>
      <c r="C5" s="139"/>
      <c r="D5" s="140">
        <v>63032</v>
      </c>
      <c r="E5" s="141"/>
      <c r="F5" s="142">
        <v>66255</v>
      </c>
      <c r="G5" s="143"/>
      <c r="H5" s="144"/>
    </row>
    <row r="6" spans="1:8" x14ac:dyDescent="0.15">
      <c r="A6" s="145"/>
      <c r="B6" s="146"/>
      <c r="C6" s="147"/>
      <c r="D6" s="148">
        <v>32963</v>
      </c>
      <c r="E6" s="149"/>
      <c r="F6" s="150">
        <v>31822</v>
      </c>
      <c r="G6" s="151"/>
      <c r="H6" s="152"/>
    </row>
    <row r="7" spans="1:8" x14ac:dyDescent="0.15">
      <c r="A7" s="133" t="s">
        <v>532</v>
      </c>
      <c r="B7" s="138"/>
      <c r="C7" s="139"/>
      <c r="D7" s="140">
        <v>68839</v>
      </c>
      <c r="E7" s="141"/>
      <c r="F7" s="142">
        <v>47278</v>
      </c>
      <c r="G7" s="143"/>
      <c r="H7" s="144"/>
    </row>
    <row r="8" spans="1:8" x14ac:dyDescent="0.15">
      <c r="A8" s="145"/>
      <c r="B8" s="146"/>
      <c r="C8" s="147"/>
      <c r="D8" s="148">
        <v>40722</v>
      </c>
      <c r="E8" s="149"/>
      <c r="F8" s="150">
        <v>24096</v>
      </c>
      <c r="G8" s="151"/>
      <c r="H8" s="152"/>
    </row>
    <row r="9" spans="1:8" x14ac:dyDescent="0.15">
      <c r="A9" s="133" t="s">
        <v>533</v>
      </c>
      <c r="B9" s="138"/>
      <c r="C9" s="139"/>
      <c r="D9" s="140">
        <v>67010</v>
      </c>
      <c r="E9" s="141"/>
      <c r="F9" s="142">
        <v>44504</v>
      </c>
      <c r="G9" s="143"/>
      <c r="H9" s="144"/>
    </row>
    <row r="10" spans="1:8" x14ac:dyDescent="0.15">
      <c r="A10" s="145"/>
      <c r="B10" s="146"/>
      <c r="C10" s="147"/>
      <c r="D10" s="148">
        <v>34940</v>
      </c>
      <c r="E10" s="149"/>
      <c r="F10" s="150">
        <v>25876</v>
      </c>
      <c r="G10" s="151"/>
      <c r="H10" s="152"/>
    </row>
    <row r="11" spans="1:8" x14ac:dyDescent="0.15">
      <c r="A11" s="133" t="s">
        <v>534</v>
      </c>
      <c r="B11" s="138"/>
      <c r="C11" s="139"/>
      <c r="D11" s="140">
        <v>71228</v>
      </c>
      <c r="E11" s="141"/>
      <c r="F11" s="142">
        <v>47820</v>
      </c>
      <c r="G11" s="143"/>
      <c r="H11" s="144"/>
    </row>
    <row r="12" spans="1:8" x14ac:dyDescent="0.15">
      <c r="A12" s="145"/>
      <c r="B12" s="146"/>
      <c r="C12" s="153"/>
      <c r="D12" s="148">
        <v>34677</v>
      </c>
      <c r="E12" s="149"/>
      <c r="F12" s="150">
        <v>25855</v>
      </c>
      <c r="G12" s="151"/>
      <c r="H12" s="152"/>
    </row>
    <row r="13" spans="1:8" x14ac:dyDescent="0.15">
      <c r="A13" s="133"/>
      <c r="B13" s="138"/>
      <c r="C13" s="154"/>
      <c r="D13" s="155">
        <v>65542</v>
      </c>
      <c r="E13" s="156"/>
      <c r="F13" s="157">
        <v>53963</v>
      </c>
      <c r="G13" s="158"/>
      <c r="H13" s="144"/>
    </row>
    <row r="14" spans="1:8" x14ac:dyDescent="0.15">
      <c r="A14" s="145"/>
      <c r="B14" s="146"/>
      <c r="C14" s="147"/>
      <c r="D14" s="148">
        <v>35085</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5.3</v>
      </c>
      <c r="C19" s="159">
        <f>ROUND(VALUE(SUBSTITUTE(実質収支比率等に係る経年分析!G$48,"▲","-")),2)</f>
        <v>4.22</v>
      </c>
      <c r="D19" s="159">
        <f>ROUND(VALUE(SUBSTITUTE(実質収支比率等に係る経年分析!H$48,"▲","-")),2)</f>
        <v>5.4</v>
      </c>
      <c r="E19" s="159">
        <f>ROUND(VALUE(SUBSTITUTE(実質収支比率等に係る経年分析!I$48,"▲","-")),2)</f>
        <v>5.31</v>
      </c>
      <c r="F19" s="159">
        <f>ROUND(VALUE(SUBSTITUTE(実質収支比率等に係る経年分析!J$48,"▲","-")),2)</f>
        <v>5.87</v>
      </c>
    </row>
    <row r="20" spans="1:11" x14ac:dyDescent="0.15">
      <c r="A20" s="159" t="s">
        <v>49</v>
      </c>
      <c r="B20" s="159">
        <f>ROUND(VALUE(SUBSTITUTE(実質収支比率等に係る経年分析!F$47,"▲","-")),2)</f>
        <v>11.43</v>
      </c>
      <c r="C20" s="159">
        <f>ROUND(VALUE(SUBSTITUTE(実質収支比率等に係る経年分析!G$47,"▲","-")),2)</f>
        <v>11.63</v>
      </c>
      <c r="D20" s="159">
        <f>ROUND(VALUE(SUBSTITUTE(実質収支比率等に係る経年分析!H$47,"▲","-")),2)</f>
        <v>13.5</v>
      </c>
      <c r="E20" s="159">
        <f>ROUND(VALUE(SUBSTITUTE(実質収支比率等に係る経年分析!I$47,"▲","-")),2)</f>
        <v>13.4</v>
      </c>
      <c r="F20" s="159">
        <f>ROUND(VALUE(SUBSTITUTE(実質収支比率等に係る経年分析!J$47,"▲","-")),2)</f>
        <v>13.81</v>
      </c>
    </row>
    <row r="21" spans="1:11" x14ac:dyDescent="0.15">
      <c r="A21" s="159" t="s">
        <v>50</v>
      </c>
      <c r="B21" s="159">
        <f>IF(ISNUMBER(VALUE(SUBSTITUTE(実質収支比率等に係る経年分析!F$49,"▲","-"))),ROUND(VALUE(SUBSTITUTE(実質収支比率等に係る経年分析!F$49,"▲","-")),2),NA())</f>
        <v>1.82</v>
      </c>
      <c r="C21" s="159">
        <f>IF(ISNUMBER(VALUE(SUBSTITUTE(実質収支比率等に係る経年分析!G$49,"▲","-"))),ROUND(VALUE(SUBSTITUTE(実質収支比率等に係る経年分析!G$49,"▲","-")),2),NA())</f>
        <v>-2.5099999999999998</v>
      </c>
      <c r="D21" s="159">
        <f>IF(ISNUMBER(VALUE(SUBSTITUTE(実質収支比率等に係る経年分析!H$49,"▲","-"))),ROUND(VALUE(SUBSTITUTE(実質収支比率等に係る経年分析!H$49,"▲","-")),2),NA())</f>
        <v>1.9</v>
      </c>
      <c r="E21" s="159">
        <f>IF(ISNUMBER(VALUE(SUBSTITUTE(実質収支比率等に係る経年分析!I$49,"▲","-"))),ROUND(VALUE(SUBSTITUTE(実質収支比率等に係る経年分析!I$49,"▲","-")),2),NA())</f>
        <v>-1.96</v>
      </c>
      <c r="F21" s="159">
        <f>IF(ISNUMBER(VALUE(SUBSTITUTE(実質収支比率等に係る経年分析!J$49,"▲","-"))),ROUND(VALUE(SUBSTITUTE(実質収支比率等に係る経年分析!J$49,"▲","-")),2),NA())</f>
        <v>-0.3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土地取得事業特別会計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1.1200000000000001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1.54</v>
      </c>
    </row>
    <row r="33" spans="1:16" x14ac:dyDescent="0.15">
      <c r="A33" s="160" t="str">
        <f>IF(連結実質赤字比率に係る赤字・黒字の構成分析!C$37="",NA(),連結実質赤字比率に係る赤字・黒字の構成分析!C$37)</f>
        <v>恵庭市水道事業会計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12.67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12.74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6.89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4.6500000000000004</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5.39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5.87</v>
      </c>
    </row>
    <row r="35" spans="1:16" x14ac:dyDescent="0.15">
      <c r="A35" s="160" t="str">
        <f>IF(連結実質赤字比率に係る赤字・黒字の構成分析!C$35="",NA(),連結実質赤字比率に係る赤字・黒字の構成分析!C$35)</f>
        <v>恵庭市下水道事業会計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12.32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11.58</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1.69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2.66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2.5499999999999998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2.19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1.57</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2569</v>
      </c>
      <c r="E42" s="161"/>
      <c r="F42" s="161"/>
      <c r="G42" s="161">
        <f>'実質公債費比率（分子）の構造'!L$52</f>
        <v>2680</v>
      </c>
      <c r="H42" s="161"/>
      <c r="I42" s="161"/>
      <c r="J42" s="161">
        <f>'実質公債費比率（分子）の構造'!M$52</f>
        <v>2506</v>
      </c>
      <c r="K42" s="161"/>
      <c r="L42" s="161"/>
      <c r="M42" s="161">
        <f>'実質公債費比率（分子）の構造'!N$52</f>
        <v>2495</v>
      </c>
      <c r="N42" s="161"/>
      <c r="O42" s="161"/>
      <c r="P42" s="161">
        <f>'実質公債費比率（分子）の構造'!O$52</f>
        <v>2466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65</v>
      </c>
      <c r="C44" s="161"/>
      <c r="D44" s="161"/>
      <c r="E44" s="161">
        <f>'実質公債費比率（分子）の構造'!L$50</f>
        <v>46</v>
      </c>
      <c r="F44" s="161"/>
      <c r="G44" s="161"/>
      <c r="H44" s="161">
        <f>'実質公債費比率（分子）の構造'!M$50</f>
        <v>31</v>
      </c>
      <c r="I44" s="161"/>
      <c r="J44" s="161"/>
      <c r="K44" s="161">
        <f>'実質公債費比率（分子）の構造'!N$50</f>
        <v>24</v>
      </c>
      <c r="L44" s="161"/>
      <c r="M44" s="161"/>
      <c r="N44" s="161">
        <f>'実質公債費比率（分子）の構造'!O$50</f>
        <v>22</v>
      </c>
      <c r="O44" s="161"/>
      <c r="P44" s="161"/>
    </row>
    <row r="45" spans="1:16" x14ac:dyDescent="0.15">
      <c r="A45" s="161" t="s">
        <v>60</v>
      </c>
      <c r="B45" s="161">
        <f>'実質公債費比率（分子）の構造'!K$49</f>
        <v>0</v>
      </c>
      <c r="C45" s="161"/>
      <c r="D45" s="161"/>
      <c r="E45" s="161" t="str">
        <f>'実質公債費比率（分子）の構造'!L$49</f>
        <v>-</v>
      </c>
      <c r="F45" s="161"/>
      <c r="G45" s="161"/>
      <c r="H45" s="161">
        <f>'実質公債費比率（分子）の構造'!M$49</f>
        <v>29</v>
      </c>
      <c r="I45" s="161"/>
      <c r="J45" s="161"/>
      <c r="K45" s="161">
        <f>'実質公債費比率（分子）の構造'!N$49</f>
        <v>1</v>
      </c>
      <c r="L45" s="161"/>
      <c r="M45" s="161"/>
      <c r="N45" s="161">
        <f>'実質公債費比率（分子）の構造'!O$49</f>
        <v>1</v>
      </c>
      <c r="O45" s="161"/>
      <c r="P45" s="161"/>
    </row>
    <row r="46" spans="1:16" x14ac:dyDescent="0.15">
      <c r="A46" s="161" t="s">
        <v>61</v>
      </c>
      <c r="B46" s="161">
        <f>'実質公債費比率（分子）の構造'!K$48</f>
        <v>867</v>
      </c>
      <c r="C46" s="161"/>
      <c r="D46" s="161"/>
      <c r="E46" s="161">
        <f>'実質公債費比率（分子）の構造'!L$48</f>
        <v>859</v>
      </c>
      <c r="F46" s="161"/>
      <c r="G46" s="161"/>
      <c r="H46" s="161">
        <f>'実質公債費比率（分子）の構造'!M$48</f>
        <v>821</v>
      </c>
      <c r="I46" s="161"/>
      <c r="J46" s="161"/>
      <c r="K46" s="161">
        <f>'実質公債費比率（分子）の構造'!N$48</f>
        <v>832</v>
      </c>
      <c r="L46" s="161"/>
      <c r="M46" s="161"/>
      <c r="N46" s="161">
        <f>'実質公債費比率（分子）の構造'!O$48</f>
        <v>708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2632</v>
      </c>
      <c r="C49" s="161"/>
      <c r="D49" s="161"/>
      <c r="E49" s="161">
        <f>'実質公債費比率（分子）の構造'!L$45</f>
        <v>2575</v>
      </c>
      <c r="F49" s="161"/>
      <c r="G49" s="161"/>
      <c r="H49" s="161">
        <f>'実質公債費比率（分子）の構造'!M$45</f>
        <v>2447</v>
      </c>
      <c r="I49" s="161"/>
      <c r="J49" s="161"/>
      <c r="K49" s="161">
        <f>'実質公債費比率（分子）の構造'!N$45</f>
        <v>2315</v>
      </c>
      <c r="L49" s="161"/>
      <c r="M49" s="161"/>
      <c r="N49" s="161">
        <f>'実質公債費比率（分子）の構造'!O$45</f>
        <v>2373</v>
      </c>
      <c r="O49" s="161"/>
      <c r="P49" s="161"/>
    </row>
    <row r="50" spans="1:16" x14ac:dyDescent="0.15">
      <c r="A50" s="161" t="s">
        <v>65</v>
      </c>
      <c r="B50" s="161" t="e">
        <f>NA()</f>
        <v>#N/A</v>
      </c>
      <c r="C50" s="161">
        <f>IF(ISNUMBER('実質公債費比率（分子）の構造'!K$53),'実質公債費比率（分子）の構造'!K$53,NA())</f>
        <v>995</v>
      </c>
      <c r="D50" s="161" t="e">
        <f>NA()</f>
        <v>#N/A</v>
      </c>
      <c r="E50" s="161" t="e">
        <f>NA()</f>
        <v>#N/A</v>
      </c>
      <c r="F50" s="161">
        <f>IF(ISNUMBER('実質公債費比率（分子）の構造'!L$53),'実質公債費比率（分子）の構造'!L$53,NA())</f>
        <v>800</v>
      </c>
      <c r="G50" s="161" t="e">
        <f>NA()</f>
        <v>#N/A</v>
      </c>
      <c r="H50" s="161" t="e">
        <f>NA()</f>
        <v>#N/A</v>
      </c>
      <c r="I50" s="161">
        <f>IF(ISNUMBER('実質公債費比率（分子）の構造'!M$53),'実質公債費比率（分子）の構造'!M$53,NA())</f>
        <v>822</v>
      </c>
      <c r="J50" s="161" t="e">
        <f>NA()</f>
        <v>#N/A</v>
      </c>
      <c r="K50" s="161" t="e">
        <f>NA()</f>
        <v>#N/A</v>
      </c>
      <c r="L50" s="161">
        <f>IF(ISNUMBER('実質公債費比率（分子）の構造'!N$53),'実質公債費比率（分子）の構造'!N$53,NA())</f>
        <v>677</v>
      </c>
      <c r="M50" s="161" t="e">
        <f>NA()</f>
        <v>#N/A</v>
      </c>
      <c r="N50" s="161" t="e">
        <f>NA()</f>
        <v>#N/A</v>
      </c>
      <c r="O50" s="161">
        <f>IF(ISNUMBER('実質公債費比率（分子）の構造'!O$53),'実質公債費比率（分子）の構造'!O$53,NA())</f>
        <v>638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21773</v>
      </c>
      <c r="E56" s="160"/>
      <c r="F56" s="160"/>
      <c r="G56" s="160">
        <f>'将来負担比率（分子）の構造'!J$52</f>
        <v>21963</v>
      </c>
      <c r="H56" s="160"/>
      <c r="I56" s="160"/>
      <c r="J56" s="160">
        <f>'将来負担比率（分子）の構造'!K$52</f>
        <v>22133</v>
      </c>
      <c r="K56" s="160"/>
      <c r="L56" s="160"/>
      <c r="M56" s="160">
        <f>'将来負担比率（分子）の構造'!L$52</f>
        <v>21989</v>
      </c>
      <c r="N56" s="160"/>
      <c r="O56" s="160"/>
      <c r="P56" s="160">
        <f>'将来負担比率（分子）の構造'!M$52</f>
        <v>21773</v>
      </c>
    </row>
    <row r="57" spans="1:16" x14ac:dyDescent="0.15">
      <c r="A57" s="160" t="s">
        <v>36</v>
      </c>
      <c r="B57" s="160"/>
      <c r="C57" s="160"/>
      <c r="D57" s="160">
        <f>'将来負担比率（分子）の構造'!I$51</f>
        <v>7231</v>
      </c>
      <c r="E57" s="160"/>
      <c r="F57" s="160"/>
      <c r="G57" s="160">
        <f>'将来負担比率（分子）の構造'!J$51</f>
        <v>6838</v>
      </c>
      <c r="H57" s="160"/>
      <c r="I57" s="160"/>
      <c r="J57" s="160">
        <f>'将来負担比率（分子）の構造'!K$51</f>
        <v>6971</v>
      </c>
      <c r="K57" s="160"/>
      <c r="L57" s="160"/>
      <c r="M57" s="160">
        <f>'将来負担比率（分子）の構造'!L$51</f>
        <v>6951</v>
      </c>
      <c r="N57" s="160"/>
      <c r="O57" s="160"/>
      <c r="P57" s="160">
        <f>'将来負担比率（分子）の構造'!M$51</f>
        <v>7275</v>
      </c>
    </row>
    <row r="58" spans="1:16" x14ac:dyDescent="0.15">
      <c r="A58" s="160" t="s">
        <v>35</v>
      </c>
      <c r="B58" s="160"/>
      <c r="C58" s="160"/>
      <c r="D58" s="160">
        <f>'将来負担比率（分子）の構造'!I$50</f>
        <v>3417</v>
      </c>
      <c r="E58" s="160"/>
      <c r="F58" s="160"/>
      <c r="G58" s="160">
        <f>'将来負担比率（分子）の構造'!J$50</f>
        <v>3474</v>
      </c>
      <c r="H58" s="160"/>
      <c r="I58" s="160"/>
      <c r="J58" s="160">
        <f>'将来負担比率（分子）の構造'!K$50</f>
        <v>3723</v>
      </c>
      <c r="K58" s="160"/>
      <c r="L58" s="160"/>
      <c r="M58" s="160">
        <f>'将来負担比率（分子）の構造'!L$50</f>
        <v>4389</v>
      </c>
      <c r="N58" s="160"/>
      <c r="O58" s="160"/>
      <c r="P58" s="160">
        <f>'将来負担比率（分子）の構造'!M$50</f>
        <v>4575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1597</v>
      </c>
      <c r="C61" s="160"/>
      <c r="D61" s="160"/>
      <c r="E61" s="160">
        <f>'将来負担比率（分子）の構造'!J$46</f>
        <v>1291</v>
      </c>
      <c r="F61" s="160"/>
      <c r="G61" s="160"/>
      <c r="H61" s="160">
        <f>'将来負担比率（分子）の構造'!K$46</f>
        <v>3</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3027</v>
      </c>
      <c r="C62" s="160"/>
      <c r="D62" s="160"/>
      <c r="E62" s="160">
        <f>'将来負担比率（分子）の構造'!J$45</f>
        <v>2951</v>
      </c>
      <c r="F62" s="160"/>
      <c r="G62" s="160"/>
      <c r="H62" s="160">
        <f>'将来負担比率（分子）の構造'!K$45</f>
        <v>2391</v>
      </c>
      <c r="I62" s="160"/>
      <c r="J62" s="160"/>
      <c r="K62" s="160">
        <f>'将来負担比率（分子）の構造'!L$45</f>
        <v>2279</v>
      </c>
      <c r="L62" s="160"/>
      <c r="M62" s="160"/>
      <c r="N62" s="160">
        <f>'将来負担比率（分子）の構造'!M$45</f>
        <v>2305</v>
      </c>
      <c r="O62" s="160"/>
      <c r="P62" s="160"/>
    </row>
    <row r="63" spans="1:16" x14ac:dyDescent="0.15">
      <c r="A63" s="160" t="s">
        <v>28</v>
      </c>
      <c r="B63" s="160">
        <f>'将来負担比率（分子）の構造'!I$44</f>
        <v>0</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10685</v>
      </c>
      <c r="C64" s="160"/>
      <c r="D64" s="160"/>
      <c r="E64" s="160">
        <f>'将来負担比率（分子）の構造'!J$43</f>
        <v>10178</v>
      </c>
      <c r="F64" s="160"/>
      <c r="G64" s="160"/>
      <c r="H64" s="160">
        <f>'将来負担比率（分子）の構造'!K$43</f>
        <v>9342</v>
      </c>
      <c r="I64" s="160"/>
      <c r="J64" s="160"/>
      <c r="K64" s="160">
        <f>'将来負担比率（分子）の構造'!L$43</f>
        <v>8883</v>
      </c>
      <c r="L64" s="160"/>
      <c r="M64" s="160"/>
      <c r="N64" s="160">
        <f>'将来負担比率（分子）の構造'!M$43</f>
        <v>8094</v>
      </c>
      <c r="O64" s="160"/>
      <c r="P64" s="160"/>
    </row>
    <row r="65" spans="1:16" x14ac:dyDescent="0.15">
      <c r="A65" s="160" t="s">
        <v>26</v>
      </c>
      <c r="B65" s="160">
        <f>'将来負担比率（分子）の構造'!I$42</f>
        <v>153</v>
      </c>
      <c r="C65" s="160"/>
      <c r="D65" s="160"/>
      <c r="E65" s="160">
        <f>'将来負担比率（分子）の構造'!J$42</f>
        <v>115</v>
      </c>
      <c r="F65" s="160"/>
      <c r="G65" s="160"/>
      <c r="H65" s="160">
        <f>'将来負担比率（分子）の構造'!K$42</f>
        <v>89</v>
      </c>
      <c r="I65" s="160"/>
      <c r="J65" s="160"/>
      <c r="K65" s="160">
        <f>'将来負担比率（分子）の構造'!L$42</f>
        <v>70</v>
      </c>
      <c r="L65" s="160"/>
      <c r="M65" s="160"/>
      <c r="N65" s="160">
        <f>'将来負担比率（分子）の構造'!M$42</f>
        <v>77</v>
      </c>
      <c r="O65" s="160"/>
      <c r="P65" s="160"/>
    </row>
    <row r="66" spans="1:16" x14ac:dyDescent="0.15">
      <c r="A66" s="160" t="s">
        <v>25</v>
      </c>
      <c r="B66" s="160">
        <f>'将来負担比率（分子）の構造'!I$41</f>
        <v>25801</v>
      </c>
      <c r="C66" s="160"/>
      <c r="D66" s="160"/>
      <c r="E66" s="160">
        <f>'将来負担比率（分子）の構造'!J$41</f>
        <v>26070</v>
      </c>
      <c r="F66" s="160"/>
      <c r="G66" s="160"/>
      <c r="H66" s="160">
        <f>'将来負担比率（分子）の構造'!K$41</f>
        <v>26043</v>
      </c>
      <c r="I66" s="160"/>
      <c r="J66" s="160"/>
      <c r="K66" s="160">
        <f>'将来負担比率（分子）の構造'!L$41</f>
        <v>26227</v>
      </c>
      <c r="L66" s="160"/>
      <c r="M66" s="160"/>
      <c r="N66" s="160">
        <f>'将来負担比率（分子）の構造'!M$41</f>
        <v>26896</v>
      </c>
      <c r="O66" s="160"/>
      <c r="P66" s="160"/>
    </row>
    <row r="67" spans="1:16" x14ac:dyDescent="0.15">
      <c r="A67" s="160" t="s">
        <v>69</v>
      </c>
      <c r="B67" s="160" t="e">
        <f>NA()</f>
        <v>#N/A</v>
      </c>
      <c r="C67" s="160">
        <f>IF(ISNUMBER('将来負担比率（分子）の構造'!I$53), IF('将来負担比率（分子）の構造'!I$53 &lt; 0, 0, '将来負担比率（分子）の構造'!I$53), NA())</f>
        <v>8843</v>
      </c>
      <c r="D67" s="160" t="e">
        <f>NA()</f>
        <v>#N/A</v>
      </c>
      <c r="E67" s="160" t="e">
        <f>NA()</f>
        <v>#N/A</v>
      </c>
      <c r="F67" s="160">
        <f>IF(ISNUMBER('将来負担比率（分子）の構造'!J$53), IF('将来負担比率（分子）の構造'!J$53 &lt; 0, 0, '将来負担比率（分子）の構造'!J$53), NA())</f>
        <v>8330</v>
      </c>
      <c r="G67" s="160" t="e">
        <f>NA()</f>
        <v>#N/A</v>
      </c>
      <c r="H67" s="160" t="e">
        <f>NA()</f>
        <v>#N/A</v>
      </c>
      <c r="I67" s="160">
        <f>IF(ISNUMBER('将来負担比率（分子）の構造'!K$53), IF('将来負担比率（分子）の構造'!K$53 &lt; 0, 0, '将来負担比率（分子）の構造'!K$53), NA())</f>
        <v>5041</v>
      </c>
      <c r="J67" s="160" t="e">
        <f>NA()</f>
        <v>#N/A</v>
      </c>
      <c r="K67" s="160" t="e">
        <f>NA()</f>
        <v>#N/A</v>
      </c>
      <c r="L67" s="160">
        <f>IF(ISNUMBER('将来負担比率（分子）の構造'!L$53), IF('将来負担比率（分子）の構造'!L$53 &lt; 0, 0, '将来負担比率（分子）の構造'!L$53), NA())</f>
        <v>4131</v>
      </c>
      <c r="M67" s="160" t="e">
        <f>NA()</f>
        <v>#N/A</v>
      </c>
      <c r="N67" s="160" t="e">
        <f>NA()</f>
        <v>#N/A</v>
      </c>
      <c r="O67" s="160">
        <f>IF(ISNUMBER('将来負担比率（分子）の構造'!M$53), IF('将来負担比率（分子）の構造'!M$53 &lt; 0, 0, '将来負担比率（分子）の構造'!M$53), NA())</f>
        <v>3749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2189</v>
      </c>
      <c r="C72" s="164">
        <f>基金残高に係る経年分析!G55</f>
        <v>2023</v>
      </c>
      <c r="D72" s="164">
        <f>基金残高に係る経年分析!H55</f>
        <v>2037</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1369</v>
      </c>
      <c r="C74" s="164">
        <f>基金残高に係る経年分析!G57</f>
        <v>2056</v>
      </c>
      <c r="D74" s="164">
        <f>基金残高に係る経年分析!H57</f>
        <v>2075</v>
      </c>
    </row>
  </sheetData>
  <sheetProtection algorithmName="SHA-512" hashValue="M+DLf79q6lTioHCTk2mmhzlfnq7dMdjOLmUYKqos/J2/fnaZdHEaQNtyK4nTkbLZEEI73eA2hKbP6p3dL1c8/A==" saltValue="yt4C/BmlMTvGU3mV6gL5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8045267</v>
      </c>
      <c r="S5" s="649"/>
      <c r="T5" s="649"/>
      <c r="U5" s="649"/>
      <c r="V5" s="649"/>
      <c r="W5" s="649"/>
      <c r="X5" s="649"/>
      <c r="Y5" s="650"/>
      <c r="Z5" s="651">
        <v>28</v>
      </c>
      <c r="AA5" s="651"/>
      <c r="AB5" s="651"/>
      <c r="AC5" s="651"/>
      <c r="AD5" s="652">
        <v>7454621</v>
      </c>
      <c r="AE5" s="652"/>
      <c r="AF5" s="652"/>
      <c r="AG5" s="652"/>
      <c r="AH5" s="652"/>
      <c r="AI5" s="652"/>
      <c r="AJ5" s="652"/>
      <c r="AK5" s="652"/>
      <c r="AL5" s="653">
        <v>51.6</v>
      </c>
      <c r="AM5" s="654"/>
      <c r="AN5" s="654"/>
      <c r="AO5" s="655"/>
      <c r="AP5" s="645" t="s">
        <v>218</v>
      </c>
      <c r="AQ5" s="646"/>
      <c r="AR5" s="646"/>
      <c r="AS5" s="646"/>
      <c r="AT5" s="646"/>
      <c r="AU5" s="646"/>
      <c r="AV5" s="646"/>
      <c r="AW5" s="646"/>
      <c r="AX5" s="646"/>
      <c r="AY5" s="646"/>
      <c r="AZ5" s="646"/>
      <c r="BA5" s="646"/>
      <c r="BB5" s="646"/>
      <c r="BC5" s="646"/>
      <c r="BD5" s="646"/>
      <c r="BE5" s="646"/>
      <c r="BF5" s="647"/>
      <c r="BG5" s="659">
        <v>7444139</v>
      </c>
      <c r="BH5" s="660"/>
      <c r="BI5" s="660"/>
      <c r="BJ5" s="660"/>
      <c r="BK5" s="660"/>
      <c r="BL5" s="660"/>
      <c r="BM5" s="660"/>
      <c r="BN5" s="661"/>
      <c r="BO5" s="662">
        <v>92.5</v>
      </c>
      <c r="BP5" s="662"/>
      <c r="BQ5" s="662"/>
      <c r="BR5" s="662"/>
      <c r="BS5" s="663">
        <v>97139</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257405</v>
      </c>
      <c r="S6" s="660"/>
      <c r="T6" s="660"/>
      <c r="U6" s="660"/>
      <c r="V6" s="660"/>
      <c r="W6" s="660"/>
      <c r="X6" s="660"/>
      <c r="Y6" s="661"/>
      <c r="Z6" s="662">
        <v>0.9</v>
      </c>
      <c r="AA6" s="662"/>
      <c r="AB6" s="662"/>
      <c r="AC6" s="662"/>
      <c r="AD6" s="663">
        <v>257405</v>
      </c>
      <c r="AE6" s="663"/>
      <c r="AF6" s="663"/>
      <c r="AG6" s="663"/>
      <c r="AH6" s="663"/>
      <c r="AI6" s="663"/>
      <c r="AJ6" s="663"/>
      <c r="AK6" s="663"/>
      <c r="AL6" s="664">
        <v>1.8</v>
      </c>
      <c r="AM6" s="665"/>
      <c r="AN6" s="665"/>
      <c r="AO6" s="666"/>
      <c r="AP6" s="656" t="s">
        <v>223</v>
      </c>
      <c r="AQ6" s="657"/>
      <c r="AR6" s="657"/>
      <c r="AS6" s="657"/>
      <c r="AT6" s="657"/>
      <c r="AU6" s="657"/>
      <c r="AV6" s="657"/>
      <c r="AW6" s="657"/>
      <c r="AX6" s="657"/>
      <c r="AY6" s="657"/>
      <c r="AZ6" s="657"/>
      <c r="BA6" s="657"/>
      <c r="BB6" s="657"/>
      <c r="BC6" s="657"/>
      <c r="BD6" s="657"/>
      <c r="BE6" s="657"/>
      <c r="BF6" s="658"/>
      <c r="BG6" s="659">
        <v>7444139</v>
      </c>
      <c r="BH6" s="660"/>
      <c r="BI6" s="660"/>
      <c r="BJ6" s="660"/>
      <c r="BK6" s="660"/>
      <c r="BL6" s="660"/>
      <c r="BM6" s="660"/>
      <c r="BN6" s="661"/>
      <c r="BO6" s="662">
        <v>92.5</v>
      </c>
      <c r="BP6" s="662"/>
      <c r="BQ6" s="662"/>
      <c r="BR6" s="662"/>
      <c r="BS6" s="663">
        <v>97139</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222637</v>
      </c>
      <c r="CS6" s="660"/>
      <c r="CT6" s="660"/>
      <c r="CU6" s="660"/>
      <c r="CV6" s="660"/>
      <c r="CW6" s="660"/>
      <c r="CX6" s="660"/>
      <c r="CY6" s="661"/>
      <c r="CZ6" s="653">
        <v>0.8</v>
      </c>
      <c r="DA6" s="654"/>
      <c r="DB6" s="654"/>
      <c r="DC6" s="673"/>
      <c r="DD6" s="668" t="s">
        <v>121</v>
      </c>
      <c r="DE6" s="660"/>
      <c r="DF6" s="660"/>
      <c r="DG6" s="660"/>
      <c r="DH6" s="660"/>
      <c r="DI6" s="660"/>
      <c r="DJ6" s="660"/>
      <c r="DK6" s="660"/>
      <c r="DL6" s="660"/>
      <c r="DM6" s="660"/>
      <c r="DN6" s="660"/>
      <c r="DO6" s="660"/>
      <c r="DP6" s="661"/>
      <c r="DQ6" s="668">
        <v>222637</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13770</v>
      </c>
      <c r="S7" s="660"/>
      <c r="T7" s="660"/>
      <c r="U7" s="660"/>
      <c r="V7" s="660"/>
      <c r="W7" s="660"/>
      <c r="X7" s="660"/>
      <c r="Y7" s="661"/>
      <c r="Z7" s="662">
        <v>0</v>
      </c>
      <c r="AA7" s="662"/>
      <c r="AB7" s="662"/>
      <c r="AC7" s="662"/>
      <c r="AD7" s="663">
        <v>13770</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3566184</v>
      </c>
      <c r="BH7" s="660"/>
      <c r="BI7" s="660"/>
      <c r="BJ7" s="660"/>
      <c r="BK7" s="660"/>
      <c r="BL7" s="660"/>
      <c r="BM7" s="660"/>
      <c r="BN7" s="661"/>
      <c r="BO7" s="662">
        <v>44.3</v>
      </c>
      <c r="BP7" s="662"/>
      <c r="BQ7" s="662"/>
      <c r="BR7" s="662"/>
      <c r="BS7" s="663">
        <v>97139</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3127391</v>
      </c>
      <c r="CS7" s="660"/>
      <c r="CT7" s="660"/>
      <c r="CU7" s="660"/>
      <c r="CV7" s="660"/>
      <c r="CW7" s="660"/>
      <c r="CX7" s="660"/>
      <c r="CY7" s="661"/>
      <c r="CZ7" s="662">
        <v>11.2</v>
      </c>
      <c r="DA7" s="662"/>
      <c r="DB7" s="662"/>
      <c r="DC7" s="662"/>
      <c r="DD7" s="668">
        <v>302443</v>
      </c>
      <c r="DE7" s="660"/>
      <c r="DF7" s="660"/>
      <c r="DG7" s="660"/>
      <c r="DH7" s="660"/>
      <c r="DI7" s="660"/>
      <c r="DJ7" s="660"/>
      <c r="DK7" s="660"/>
      <c r="DL7" s="660"/>
      <c r="DM7" s="660"/>
      <c r="DN7" s="660"/>
      <c r="DO7" s="660"/>
      <c r="DP7" s="661"/>
      <c r="DQ7" s="668">
        <v>2497482</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19574</v>
      </c>
      <c r="S8" s="660"/>
      <c r="T8" s="660"/>
      <c r="U8" s="660"/>
      <c r="V8" s="660"/>
      <c r="W8" s="660"/>
      <c r="X8" s="660"/>
      <c r="Y8" s="661"/>
      <c r="Z8" s="662">
        <v>0.1</v>
      </c>
      <c r="AA8" s="662"/>
      <c r="AB8" s="662"/>
      <c r="AC8" s="662"/>
      <c r="AD8" s="663">
        <v>19574</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114153</v>
      </c>
      <c r="BH8" s="660"/>
      <c r="BI8" s="660"/>
      <c r="BJ8" s="660"/>
      <c r="BK8" s="660"/>
      <c r="BL8" s="660"/>
      <c r="BM8" s="660"/>
      <c r="BN8" s="661"/>
      <c r="BO8" s="662">
        <v>1.4</v>
      </c>
      <c r="BP8" s="662"/>
      <c r="BQ8" s="662"/>
      <c r="BR8" s="662"/>
      <c r="BS8" s="668" t="s">
        <v>230</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9334397</v>
      </c>
      <c r="CS8" s="660"/>
      <c r="CT8" s="660"/>
      <c r="CU8" s="660"/>
      <c r="CV8" s="660"/>
      <c r="CW8" s="660"/>
      <c r="CX8" s="660"/>
      <c r="CY8" s="661"/>
      <c r="CZ8" s="662">
        <v>33.5</v>
      </c>
      <c r="DA8" s="662"/>
      <c r="DB8" s="662"/>
      <c r="DC8" s="662"/>
      <c r="DD8" s="668">
        <v>24799</v>
      </c>
      <c r="DE8" s="660"/>
      <c r="DF8" s="660"/>
      <c r="DG8" s="660"/>
      <c r="DH8" s="660"/>
      <c r="DI8" s="660"/>
      <c r="DJ8" s="660"/>
      <c r="DK8" s="660"/>
      <c r="DL8" s="660"/>
      <c r="DM8" s="660"/>
      <c r="DN8" s="660"/>
      <c r="DO8" s="660"/>
      <c r="DP8" s="661"/>
      <c r="DQ8" s="668">
        <v>4603448</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19803</v>
      </c>
      <c r="S9" s="660"/>
      <c r="T9" s="660"/>
      <c r="U9" s="660"/>
      <c r="V9" s="660"/>
      <c r="W9" s="660"/>
      <c r="X9" s="660"/>
      <c r="Y9" s="661"/>
      <c r="Z9" s="662">
        <v>0.1</v>
      </c>
      <c r="AA9" s="662"/>
      <c r="AB9" s="662"/>
      <c r="AC9" s="662"/>
      <c r="AD9" s="663">
        <v>19803</v>
      </c>
      <c r="AE9" s="663"/>
      <c r="AF9" s="663"/>
      <c r="AG9" s="663"/>
      <c r="AH9" s="663"/>
      <c r="AI9" s="663"/>
      <c r="AJ9" s="663"/>
      <c r="AK9" s="663"/>
      <c r="AL9" s="664">
        <v>0.1</v>
      </c>
      <c r="AM9" s="665"/>
      <c r="AN9" s="665"/>
      <c r="AO9" s="666"/>
      <c r="AP9" s="656" t="s">
        <v>233</v>
      </c>
      <c r="AQ9" s="657"/>
      <c r="AR9" s="657"/>
      <c r="AS9" s="657"/>
      <c r="AT9" s="657"/>
      <c r="AU9" s="657"/>
      <c r="AV9" s="657"/>
      <c r="AW9" s="657"/>
      <c r="AX9" s="657"/>
      <c r="AY9" s="657"/>
      <c r="AZ9" s="657"/>
      <c r="BA9" s="657"/>
      <c r="BB9" s="657"/>
      <c r="BC9" s="657"/>
      <c r="BD9" s="657"/>
      <c r="BE9" s="657"/>
      <c r="BF9" s="658"/>
      <c r="BG9" s="659">
        <v>2927739</v>
      </c>
      <c r="BH9" s="660"/>
      <c r="BI9" s="660"/>
      <c r="BJ9" s="660"/>
      <c r="BK9" s="660"/>
      <c r="BL9" s="660"/>
      <c r="BM9" s="660"/>
      <c r="BN9" s="661"/>
      <c r="BO9" s="662">
        <v>36.4</v>
      </c>
      <c r="BP9" s="662"/>
      <c r="BQ9" s="662"/>
      <c r="BR9" s="662"/>
      <c r="BS9" s="668" t="s">
        <v>230</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3878925</v>
      </c>
      <c r="CS9" s="660"/>
      <c r="CT9" s="660"/>
      <c r="CU9" s="660"/>
      <c r="CV9" s="660"/>
      <c r="CW9" s="660"/>
      <c r="CX9" s="660"/>
      <c r="CY9" s="661"/>
      <c r="CZ9" s="662">
        <v>13.9</v>
      </c>
      <c r="DA9" s="662"/>
      <c r="DB9" s="662"/>
      <c r="DC9" s="662"/>
      <c r="DD9" s="668">
        <v>2273898</v>
      </c>
      <c r="DE9" s="660"/>
      <c r="DF9" s="660"/>
      <c r="DG9" s="660"/>
      <c r="DH9" s="660"/>
      <c r="DI9" s="660"/>
      <c r="DJ9" s="660"/>
      <c r="DK9" s="660"/>
      <c r="DL9" s="660"/>
      <c r="DM9" s="660"/>
      <c r="DN9" s="660"/>
      <c r="DO9" s="660"/>
      <c r="DP9" s="661"/>
      <c r="DQ9" s="668">
        <v>1227121</v>
      </c>
      <c r="DR9" s="660"/>
      <c r="DS9" s="660"/>
      <c r="DT9" s="660"/>
      <c r="DU9" s="660"/>
      <c r="DV9" s="660"/>
      <c r="DW9" s="660"/>
      <c r="DX9" s="660"/>
      <c r="DY9" s="660"/>
      <c r="DZ9" s="660"/>
      <c r="EA9" s="660"/>
      <c r="EB9" s="660"/>
      <c r="EC9" s="669"/>
    </row>
    <row r="10" spans="2:143" ht="11.25" customHeight="1" x14ac:dyDescent="0.15">
      <c r="B10" s="656" t="s">
        <v>235</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230</v>
      </c>
      <c r="AE10" s="663"/>
      <c r="AF10" s="663"/>
      <c r="AG10" s="663"/>
      <c r="AH10" s="663"/>
      <c r="AI10" s="663"/>
      <c r="AJ10" s="663"/>
      <c r="AK10" s="663"/>
      <c r="AL10" s="664" t="s">
        <v>230</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211204</v>
      </c>
      <c r="BH10" s="660"/>
      <c r="BI10" s="660"/>
      <c r="BJ10" s="660"/>
      <c r="BK10" s="660"/>
      <c r="BL10" s="660"/>
      <c r="BM10" s="660"/>
      <c r="BN10" s="661"/>
      <c r="BO10" s="662">
        <v>2.6</v>
      </c>
      <c r="BP10" s="662"/>
      <c r="BQ10" s="662"/>
      <c r="BR10" s="662"/>
      <c r="BS10" s="668">
        <v>35043</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23864</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21864</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121</v>
      </c>
      <c r="AA11" s="662"/>
      <c r="AB11" s="662"/>
      <c r="AC11" s="662"/>
      <c r="AD11" s="663" t="s">
        <v>121</v>
      </c>
      <c r="AE11" s="663"/>
      <c r="AF11" s="663"/>
      <c r="AG11" s="663"/>
      <c r="AH11" s="663"/>
      <c r="AI11" s="663"/>
      <c r="AJ11" s="663"/>
      <c r="AK11" s="663"/>
      <c r="AL11" s="664" t="s">
        <v>121</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313088</v>
      </c>
      <c r="BH11" s="660"/>
      <c r="BI11" s="660"/>
      <c r="BJ11" s="660"/>
      <c r="BK11" s="660"/>
      <c r="BL11" s="660"/>
      <c r="BM11" s="660"/>
      <c r="BN11" s="661"/>
      <c r="BO11" s="662">
        <v>3.9</v>
      </c>
      <c r="BP11" s="662"/>
      <c r="BQ11" s="662"/>
      <c r="BR11" s="662"/>
      <c r="BS11" s="668">
        <v>62096</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605379</v>
      </c>
      <c r="CS11" s="660"/>
      <c r="CT11" s="660"/>
      <c r="CU11" s="660"/>
      <c r="CV11" s="660"/>
      <c r="CW11" s="660"/>
      <c r="CX11" s="660"/>
      <c r="CY11" s="661"/>
      <c r="CZ11" s="662">
        <v>2.2000000000000002</v>
      </c>
      <c r="DA11" s="662"/>
      <c r="DB11" s="662"/>
      <c r="DC11" s="662"/>
      <c r="DD11" s="668">
        <v>79966</v>
      </c>
      <c r="DE11" s="660"/>
      <c r="DF11" s="660"/>
      <c r="DG11" s="660"/>
      <c r="DH11" s="660"/>
      <c r="DI11" s="660"/>
      <c r="DJ11" s="660"/>
      <c r="DK11" s="660"/>
      <c r="DL11" s="660"/>
      <c r="DM11" s="660"/>
      <c r="DN11" s="660"/>
      <c r="DO11" s="660"/>
      <c r="DP11" s="661"/>
      <c r="DQ11" s="668">
        <v>216621</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1306994</v>
      </c>
      <c r="S12" s="660"/>
      <c r="T12" s="660"/>
      <c r="U12" s="660"/>
      <c r="V12" s="660"/>
      <c r="W12" s="660"/>
      <c r="X12" s="660"/>
      <c r="Y12" s="661"/>
      <c r="Z12" s="662">
        <v>4.5</v>
      </c>
      <c r="AA12" s="662"/>
      <c r="AB12" s="662"/>
      <c r="AC12" s="662"/>
      <c r="AD12" s="663">
        <v>1306994</v>
      </c>
      <c r="AE12" s="663"/>
      <c r="AF12" s="663"/>
      <c r="AG12" s="663"/>
      <c r="AH12" s="663"/>
      <c r="AI12" s="663"/>
      <c r="AJ12" s="663"/>
      <c r="AK12" s="663"/>
      <c r="AL12" s="664">
        <v>9.1</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3251192</v>
      </c>
      <c r="BH12" s="660"/>
      <c r="BI12" s="660"/>
      <c r="BJ12" s="660"/>
      <c r="BK12" s="660"/>
      <c r="BL12" s="660"/>
      <c r="BM12" s="660"/>
      <c r="BN12" s="661"/>
      <c r="BO12" s="662">
        <v>40.4</v>
      </c>
      <c r="BP12" s="662"/>
      <c r="BQ12" s="662"/>
      <c r="BR12" s="662"/>
      <c r="BS12" s="668" t="s">
        <v>230</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405202</v>
      </c>
      <c r="CS12" s="660"/>
      <c r="CT12" s="660"/>
      <c r="CU12" s="660"/>
      <c r="CV12" s="660"/>
      <c r="CW12" s="660"/>
      <c r="CX12" s="660"/>
      <c r="CY12" s="661"/>
      <c r="CZ12" s="662">
        <v>1.5</v>
      </c>
      <c r="DA12" s="662"/>
      <c r="DB12" s="662"/>
      <c r="DC12" s="662"/>
      <c r="DD12" s="668">
        <v>20432</v>
      </c>
      <c r="DE12" s="660"/>
      <c r="DF12" s="660"/>
      <c r="DG12" s="660"/>
      <c r="DH12" s="660"/>
      <c r="DI12" s="660"/>
      <c r="DJ12" s="660"/>
      <c r="DK12" s="660"/>
      <c r="DL12" s="660"/>
      <c r="DM12" s="660"/>
      <c r="DN12" s="660"/>
      <c r="DO12" s="660"/>
      <c r="DP12" s="661"/>
      <c r="DQ12" s="668">
        <v>278604</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67826</v>
      </c>
      <c r="S13" s="660"/>
      <c r="T13" s="660"/>
      <c r="U13" s="660"/>
      <c r="V13" s="660"/>
      <c r="W13" s="660"/>
      <c r="X13" s="660"/>
      <c r="Y13" s="661"/>
      <c r="Z13" s="662">
        <v>0.2</v>
      </c>
      <c r="AA13" s="662"/>
      <c r="AB13" s="662"/>
      <c r="AC13" s="662"/>
      <c r="AD13" s="663">
        <v>67826</v>
      </c>
      <c r="AE13" s="663"/>
      <c r="AF13" s="663"/>
      <c r="AG13" s="663"/>
      <c r="AH13" s="663"/>
      <c r="AI13" s="663"/>
      <c r="AJ13" s="663"/>
      <c r="AK13" s="663"/>
      <c r="AL13" s="664">
        <v>0.5</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3234485</v>
      </c>
      <c r="BH13" s="660"/>
      <c r="BI13" s="660"/>
      <c r="BJ13" s="660"/>
      <c r="BK13" s="660"/>
      <c r="BL13" s="660"/>
      <c r="BM13" s="660"/>
      <c r="BN13" s="661"/>
      <c r="BO13" s="662">
        <v>40.200000000000003</v>
      </c>
      <c r="BP13" s="662"/>
      <c r="BQ13" s="662"/>
      <c r="BR13" s="662"/>
      <c r="BS13" s="668" t="s">
        <v>121</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3740879</v>
      </c>
      <c r="CS13" s="660"/>
      <c r="CT13" s="660"/>
      <c r="CU13" s="660"/>
      <c r="CV13" s="660"/>
      <c r="CW13" s="660"/>
      <c r="CX13" s="660"/>
      <c r="CY13" s="661"/>
      <c r="CZ13" s="662">
        <v>13.4</v>
      </c>
      <c r="DA13" s="662"/>
      <c r="DB13" s="662"/>
      <c r="DC13" s="662"/>
      <c r="DD13" s="668">
        <v>1556402</v>
      </c>
      <c r="DE13" s="660"/>
      <c r="DF13" s="660"/>
      <c r="DG13" s="660"/>
      <c r="DH13" s="660"/>
      <c r="DI13" s="660"/>
      <c r="DJ13" s="660"/>
      <c r="DK13" s="660"/>
      <c r="DL13" s="660"/>
      <c r="DM13" s="660"/>
      <c r="DN13" s="660"/>
      <c r="DO13" s="660"/>
      <c r="DP13" s="661"/>
      <c r="DQ13" s="668">
        <v>2532901</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121</v>
      </c>
      <c r="AA14" s="662"/>
      <c r="AB14" s="662"/>
      <c r="AC14" s="662"/>
      <c r="AD14" s="663" t="s">
        <v>121</v>
      </c>
      <c r="AE14" s="663"/>
      <c r="AF14" s="663"/>
      <c r="AG14" s="663"/>
      <c r="AH14" s="663"/>
      <c r="AI14" s="663"/>
      <c r="AJ14" s="663"/>
      <c r="AK14" s="663"/>
      <c r="AL14" s="664" t="s">
        <v>121</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134771</v>
      </c>
      <c r="BH14" s="660"/>
      <c r="BI14" s="660"/>
      <c r="BJ14" s="660"/>
      <c r="BK14" s="660"/>
      <c r="BL14" s="660"/>
      <c r="BM14" s="660"/>
      <c r="BN14" s="661"/>
      <c r="BO14" s="662">
        <v>1.7</v>
      </c>
      <c r="BP14" s="662"/>
      <c r="BQ14" s="662"/>
      <c r="BR14" s="662"/>
      <c r="BS14" s="668" t="s">
        <v>230</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951422</v>
      </c>
      <c r="CS14" s="660"/>
      <c r="CT14" s="660"/>
      <c r="CU14" s="660"/>
      <c r="CV14" s="660"/>
      <c r="CW14" s="660"/>
      <c r="CX14" s="660"/>
      <c r="CY14" s="661"/>
      <c r="CZ14" s="662">
        <v>3.4</v>
      </c>
      <c r="DA14" s="662"/>
      <c r="DB14" s="662"/>
      <c r="DC14" s="662"/>
      <c r="DD14" s="668">
        <v>144964</v>
      </c>
      <c r="DE14" s="660"/>
      <c r="DF14" s="660"/>
      <c r="DG14" s="660"/>
      <c r="DH14" s="660"/>
      <c r="DI14" s="660"/>
      <c r="DJ14" s="660"/>
      <c r="DK14" s="660"/>
      <c r="DL14" s="660"/>
      <c r="DM14" s="660"/>
      <c r="DN14" s="660"/>
      <c r="DO14" s="660"/>
      <c r="DP14" s="661"/>
      <c r="DQ14" s="668">
        <v>827590</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63356</v>
      </c>
      <c r="S15" s="660"/>
      <c r="T15" s="660"/>
      <c r="U15" s="660"/>
      <c r="V15" s="660"/>
      <c r="W15" s="660"/>
      <c r="X15" s="660"/>
      <c r="Y15" s="661"/>
      <c r="Z15" s="662">
        <v>0.2</v>
      </c>
      <c r="AA15" s="662"/>
      <c r="AB15" s="662"/>
      <c r="AC15" s="662"/>
      <c r="AD15" s="663">
        <v>63356</v>
      </c>
      <c r="AE15" s="663"/>
      <c r="AF15" s="663"/>
      <c r="AG15" s="663"/>
      <c r="AH15" s="663"/>
      <c r="AI15" s="663"/>
      <c r="AJ15" s="663"/>
      <c r="AK15" s="663"/>
      <c r="AL15" s="664">
        <v>0.4</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491992</v>
      </c>
      <c r="BH15" s="660"/>
      <c r="BI15" s="660"/>
      <c r="BJ15" s="660"/>
      <c r="BK15" s="660"/>
      <c r="BL15" s="660"/>
      <c r="BM15" s="660"/>
      <c r="BN15" s="661"/>
      <c r="BO15" s="662">
        <v>6.1</v>
      </c>
      <c r="BP15" s="662"/>
      <c r="BQ15" s="662"/>
      <c r="BR15" s="662"/>
      <c r="BS15" s="668" t="s">
        <v>230</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3185532</v>
      </c>
      <c r="CS15" s="660"/>
      <c r="CT15" s="660"/>
      <c r="CU15" s="660"/>
      <c r="CV15" s="660"/>
      <c r="CW15" s="660"/>
      <c r="CX15" s="660"/>
      <c r="CY15" s="661"/>
      <c r="CZ15" s="662">
        <v>11.4</v>
      </c>
      <c r="DA15" s="662"/>
      <c r="DB15" s="662"/>
      <c r="DC15" s="662"/>
      <c r="DD15" s="668">
        <v>548922</v>
      </c>
      <c r="DE15" s="660"/>
      <c r="DF15" s="660"/>
      <c r="DG15" s="660"/>
      <c r="DH15" s="660"/>
      <c r="DI15" s="660"/>
      <c r="DJ15" s="660"/>
      <c r="DK15" s="660"/>
      <c r="DL15" s="660"/>
      <c r="DM15" s="660"/>
      <c r="DN15" s="660"/>
      <c r="DO15" s="660"/>
      <c r="DP15" s="661"/>
      <c r="DQ15" s="668">
        <v>2267440</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121</v>
      </c>
      <c r="S16" s="660"/>
      <c r="T16" s="660"/>
      <c r="U16" s="660"/>
      <c r="V16" s="660"/>
      <c r="W16" s="660"/>
      <c r="X16" s="660"/>
      <c r="Y16" s="661"/>
      <c r="Z16" s="662" t="s">
        <v>121</v>
      </c>
      <c r="AA16" s="662"/>
      <c r="AB16" s="662"/>
      <c r="AC16" s="662"/>
      <c r="AD16" s="663" t="s">
        <v>230</v>
      </c>
      <c r="AE16" s="663"/>
      <c r="AF16" s="663"/>
      <c r="AG16" s="663"/>
      <c r="AH16" s="663"/>
      <c r="AI16" s="663"/>
      <c r="AJ16" s="663"/>
      <c r="AK16" s="663"/>
      <c r="AL16" s="664" t="s">
        <v>121</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230</v>
      </c>
      <c r="BH16" s="660"/>
      <c r="BI16" s="660"/>
      <c r="BJ16" s="660"/>
      <c r="BK16" s="660"/>
      <c r="BL16" s="660"/>
      <c r="BM16" s="660"/>
      <c r="BN16" s="661"/>
      <c r="BO16" s="662" t="s">
        <v>230</v>
      </c>
      <c r="BP16" s="662"/>
      <c r="BQ16" s="662"/>
      <c r="BR16" s="662"/>
      <c r="BS16" s="668" t="s">
        <v>230</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t="s">
        <v>230</v>
      </c>
      <c r="CS16" s="660"/>
      <c r="CT16" s="660"/>
      <c r="CU16" s="660"/>
      <c r="CV16" s="660"/>
      <c r="CW16" s="660"/>
      <c r="CX16" s="660"/>
      <c r="CY16" s="661"/>
      <c r="CZ16" s="662" t="s">
        <v>230</v>
      </c>
      <c r="DA16" s="662"/>
      <c r="DB16" s="662"/>
      <c r="DC16" s="662"/>
      <c r="DD16" s="668" t="s">
        <v>121</v>
      </c>
      <c r="DE16" s="660"/>
      <c r="DF16" s="660"/>
      <c r="DG16" s="660"/>
      <c r="DH16" s="660"/>
      <c r="DI16" s="660"/>
      <c r="DJ16" s="660"/>
      <c r="DK16" s="660"/>
      <c r="DL16" s="660"/>
      <c r="DM16" s="660"/>
      <c r="DN16" s="660"/>
      <c r="DO16" s="660"/>
      <c r="DP16" s="661"/>
      <c r="DQ16" s="668" t="s">
        <v>230</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50537</v>
      </c>
      <c r="S17" s="660"/>
      <c r="T17" s="660"/>
      <c r="U17" s="660"/>
      <c r="V17" s="660"/>
      <c r="W17" s="660"/>
      <c r="X17" s="660"/>
      <c r="Y17" s="661"/>
      <c r="Z17" s="662">
        <v>0.2</v>
      </c>
      <c r="AA17" s="662"/>
      <c r="AB17" s="662"/>
      <c r="AC17" s="662"/>
      <c r="AD17" s="663">
        <v>50537</v>
      </c>
      <c r="AE17" s="663"/>
      <c r="AF17" s="663"/>
      <c r="AG17" s="663"/>
      <c r="AH17" s="663"/>
      <c r="AI17" s="663"/>
      <c r="AJ17" s="663"/>
      <c r="AK17" s="663"/>
      <c r="AL17" s="664">
        <v>0.4</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121</v>
      </c>
      <c r="BH17" s="660"/>
      <c r="BI17" s="660"/>
      <c r="BJ17" s="660"/>
      <c r="BK17" s="660"/>
      <c r="BL17" s="660"/>
      <c r="BM17" s="660"/>
      <c r="BN17" s="661"/>
      <c r="BO17" s="662" t="s">
        <v>230</v>
      </c>
      <c r="BP17" s="662"/>
      <c r="BQ17" s="662"/>
      <c r="BR17" s="662"/>
      <c r="BS17" s="668" t="s">
        <v>121</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2392199</v>
      </c>
      <c r="CS17" s="660"/>
      <c r="CT17" s="660"/>
      <c r="CU17" s="660"/>
      <c r="CV17" s="660"/>
      <c r="CW17" s="660"/>
      <c r="CX17" s="660"/>
      <c r="CY17" s="661"/>
      <c r="CZ17" s="662">
        <v>8.6</v>
      </c>
      <c r="DA17" s="662"/>
      <c r="DB17" s="662"/>
      <c r="DC17" s="662"/>
      <c r="DD17" s="668" t="s">
        <v>230</v>
      </c>
      <c r="DE17" s="660"/>
      <c r="DF17" s="660"/>
      <c r="DG17" s="660"/>
      <c r="DH17" s="660"/>
      <c r="DI17" s="660"/>
      <c r="DJ17" s="660"/>
      <c r="DK17" s="660"/>
      <c r="DL17" s="660"/>
      <c r="DM17" s="660"/>
      <c r="DN17" s="660"/>
      <c r="DO17" s="660"/>
      <c r="DP17" s="661"/>
      <c r="DQ17" s="668">
        <v>2210886</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5389055</v>
      </c>
      <c r="S18" s="660"/>
      <c r="T18" s="660"/>
      <c r="U18" s="660"/>
      <c r="V18" s="660"/>
      <c r="W18" s="660"/>
      <c r="X18" s="660"/>
      <c r="Y18" s="661"/>
      <c r="Z18" s="662">
        <v>18.7</v>
      </c>
      <c r="AA18" s="662"/>
      <c r="AB18" s="662"/>
      <c r="AC18" s="662"/>
      <c r="AD18" s="663">
        <v>4891287</v>
      </c>
      <c r="AE18" s="663"/>
      <c r="AF18" s="663"/>
      <c r="AG18" s="663"/>
      <c r="AH18" s="663"/>
      <c r="AI18" s="663"/>
      <c r="AJ18" s="663"/>
      <c r="AK18" s="663"/>
      <c r="AL18" s="664">
        <v>33.9</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121</v>
      </c>
      <c r="BP18" s="662"/>
      <c r="BQ18" s="662"/>
      <c r="BR18" s="662"/>
      <c r="BS18" s="668" t="s">
        <v>121</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121</v>
      </c>
      <c r="CS18" s="660"/>
      <c r="CT18" s="660"/>
      <c r="CU18" s="660"/>
      <c r="CV18" s="660"/>
      <c r="CW18" s="660"/>
      <c r="CX18" s="660"/>
      <c r="CY18" s="661"/>
      <c r="CZ18" s="662" t="s">
        <v>121</v>
      </c>
      <c r="DA18" s="662"/>
      <c r="DB18" s="662"/>
      <c r="DC18" s="662"/>
      <c r="DD18" s="668" t="s">
        <v>121</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4891287</v>
      </c>
      <c r="S19" s="660"/>
      <c r="T19" s="660"/>
      <c r="U19" s="660"/>
      <c r="V19" s="660"/>
      <c r="W19" s="660"/>
      <c r="X19" s="660"/>
      <c r="Y19" s="661"/>
      <c r="Z19" s="662">
        <v>17</v>
      </c>
      <c r="AA19" s="662"/>
      <c r="AB19" s="662"/>
      <c r="AC19" s="662"/>
      <c r="AD19" s="663">
        <v>4891287</v>
      </c>
      <c r="AE19" s="663"/>
      <c r="AF19" s="663"/>
      <c r="AG19" s="663"/>
      <c r="AH19" s="663"/>
      <c r="AI19" s="663"/>
      <c r="AJ19" s="663"/>
      <c r="AK19" s="663"/>
      <c r="AL19" s="664">
        <v>33.9</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601128</v>
      </c>
      <c r="BH19" s="660"/>
      <c r="BI19" s="660"/>
      <c r="BJ19" s="660"/>
      <c r="BK19" s="660"/>
      <c r="BL19" s="660"/>
      <c r="BM19" s="660"/>
      <c r="BN19" s="661"/>
      <c r="BO19" s="662">
        <v>7.5</v>
      </c>
      <c r="BP19" s="662"/>
      <c r="BQ19" s="662"/>
      <c r="BR19" s="662"/>
      <c r="BS19" s="668" t="s">
        <v>230</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121</v>
      </c>
      <c r="DA19" s="662"/>
      <c r="DB19" s="662"/>
      <c r="DC19" s="662"/>
      <c r="DD19" s="668" t="s">
        <v>121</v>
      </c>
      <c r="DE19" s="660"/>
      <c r="DF19" s="660"/>
      <c r="DG19" s="660"/>
      <c r="DH19" s="660"/>
      <c r="DI19" s="660"/>
      <c r="DJ19" s="660"/>
      <c r="DK19" s="660"/>
      <c r="DL19" s="660"/>
      <c r="DM19" s="660"/>
      <c r="DN19" s="660"/>
      <c r="DO19" s="660"/>
      <c r="DP19" s="661"/>
      <c r="DQ19" s="668" t="s">
        <v>121</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497719</v>
      </c>
      <c r="S20" s="660"/>
      <c r="T20" s="660"/>
      <c r="U20" s="660"/>
      <c r="V20" s="660"/>
      <c r="W20" s="660"/>
      <c r="X20" s="660"/>
      <c r="Y20" s="661"/>
      <c r="Z20" s="662">
        <v>1.7</v>
      </c>
      <c r="AA20" s="662"/>
      <c r="AB20" s="662"/>
      <c r="AC20" s="662"/>
      <c r="AD20" s="663" t="s">
        <v>230</v>
      </c>
      <c r="AE20" s="663"/>
      <c r="AF20" s="663"/>
      <c r="AG20" s="663"/>
      <c r="AH20" s="663"/>
      <c r="AI20" s="663"/>
      <c r="AJ20" s="663"/>
      <c r="AK20" s="663"/>
      <c r="AL20" s="664" t="s">
        <v>230</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601128</v>
      </c>
      <c r="BH20" s="660"/>
      <c r="BI20" s="660"/>
      <c r="BJ20" s="660"/>
      <c r="BK20" s="660"/>
      <c r="BL20" s="660"/>
      <c r="BM20" s="660"/>
      <c r="BN20" s="661"/>
      <c r="BO20" s="662">
        <v>7.5</v>
      </c>
      <c r="BP20" s="662"/>
      <c r="BQ20" s="662"/>
      <c r="BR20" s="662"/>
      <c r="BS20" s="668" t="s">
        <v>121</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27867827</v>
      </c>
      <c r="CS20" s="660"/>
      <c r="CT20" s="660"/>
      <c r="CU20" s="660"/>
      <c r="CV20" s="660"/>
      <c r="CW20" s="660"/>
      <c r="CX20" s="660"/>
      <c r="CY20" s="661"/>
      <c r="CZ20" s="662">
        <v>100</v>
      </c>
      <c r="DA20" s="662"/>
      <c r="DB20" s="662"/>
      <c r="DC20" s="662"/>
      <c r="DD20" s="668">
        <v>4951826</v>
      </c>
      <c r="DE20" s="660"/>
      <c r="DF20" s="660"/>
      <c r="DG20" s="660"/>
      <c r="DH20" s="660"/>
      <c r="DI20" s="660"/>
      <c r="DJ20" s="660"/>
      <c r="DK20" s="660"/>
      <c r="DL20" s="660"/>
      <c r="DM20" s="660"/>
      <c r="DN20" s="660"/>
      <c r="DO20" s="660"/>
      <c r="DP20" s="661"/>
      <c r="DQ20" s="668">
        <v>16906594</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v>49</v>
      </c>
      <c r="S21" s="660"/>
      <c r="T21" s="660"/>
      <c r="U21" s="660"/>
      <c r="V21" s="660"/>
      <c r="W21" s="660"/>
      <c r="X21" s="660"/>
      <c r="Y21" s="661"/>
      <c r="Z21" s="662">
        <v>0</v>
      </c>
      <c r="AA21" s="662"/>
      <c r="AB21" s="662"/>
      <c r="AC21" s="662"/>
      <c r="AD21" s="663" t="s">
        <v>121</v>
      </c>
      <c r="AE21" s="663"/>
      <c r="AF21" s="663"/>
      <c r="AG21" s="663"/>
      <c r="AH21" s="663"/>
      <c r="AI21" s="663"/>
      <c r="AJ21" s="663"/>
      <c r="AK21" s="663"/>
      <c r="AL21" s="664" t="s">
        <v>121</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10482</v>
      </c>
      <c r="BH21" s="660"/>
      <c r="BI21" s="660"/>
      <c r="BJ21" s="660"/>
      <c r="BK21" s="660"/>
      <c r="BL21" s="660"/>
      <c r="BM21" s="660"/>
      <c r="BN21" s="661"/>
      <c r="BO21" s="662">
        <v>0.1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15233587</v>
      </c>
      <c r="S22" s="660"/>
      <c r="T22" s="660"/>
      <c r="U22" s="660"/>
      <c r="V22" s="660"/>
      <c r="W22" s="660"/>
      <c r="X22" s="660"/>
      <c r="Y22" s="661"/>
      <c r="Z22" s="662">
        <v>53</v>
      </c>
      <c r="AA22" s="662"/>
      <c r="AB22" s="662"/>
      <c r="AC22" s="662"/>
      <c r="AD22" s="663">
        <v>14145173</v>
      </c>
      <c r="AE22" s="663"/>
      <c r="AF22" s="663"/>
      <c r="AG22" s="663"/>
      <c r="AH22" s="663"/>
      <c r="AI22" s="663"/>
      <c r="AJ22" s="663"/>
      <c r="AK22" s="663"/>
      <c r="AL22" s="664">
        <v>98</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230</v>
      </c>
      <c r="BH22" s="660"/>
      <c r="BI22" s="660"/>
      <c r="BJ22" s="660"/>
      <c r="BK22" s="660"/>
      <c r="BL22" s="660"/>
      <c r="BM22" s="660"/>
      <c r="BN22" s="661"/>
      <c r="BO22" s="662" t="s">
        <v>121</v>
      </c>
      <c r="BP22" s="662"/>
      <c r="BQ22" s="662"/>
      <c r="BR22" s="662"/>
      <c r="BS22" s="668" t="s">
        <v>230</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9772</v>
      </c>
      <c r="S23" s="660"/>
      <c r="T23" s="660"/>
      <c r="U23" s="660"/>
      <c r="V23" s="660"/>
      <c r="W23" s="660"/>
      <c r="X23" s="660"/>
      <c r="Y23" s="661"/>
      <c r="Z23" s="662">
        <v>0</v>
      </c>
      <c r="AA23" s="662"/>
      <c r="AB23" s="662"/>
      <c r="AC23" s="662"/>
      <c r="AD23" s="663">
        <v>9772</v>
      </c>
      <c r="AE23" s="663"/>
      <c r="AF23" s="663"/>
      <c r="AG23" s="663"/>
      <c r="AH23" s="663"/>
      <c r="AI23" s="663"/>
      <c r="AJ23" s="663"/>
      <c r="AK23" s="663"/>
      <c r="AL23" s="664">
        <v>0.1</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v>590646</v>
      </c>
      <c r="BH23" s="660"/>
      <c r="BI23" s="660"/>
      <c r="BJ23" s="660"/>
      <c r="BK23" s="660"/>
      <c r="BL23" s="660"/>
      <c r="BM23" s="660"/>
      <c r="BN23" s="661"/>
      <c r="BO23" s="662">
        <v>7.3</v>
      </c>
      <c r="BP23" s="662"/>
      <c r="BQ23" s="662"/>
      <c r="BR23" s="662"/>
      <c r="BS23" s="668" t="s">
        <v>121</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79476</v>
      </c>
      <c r="S24" s="660"/>
      <c r="T24" s="660"/>
      <c r="U24" s="660"/>
      <c r="V24" s="660"/>
      <c r="W24" s="660"/>
      <c r="X24" s="660"/>
      <c r="Y24" s="661"/>
      <c r="Z24" s="662">
        <v>0.3</v>
      </c>
      <c r="AA24" s="662"/>
      <c r="AB24" s="662"/>
      <c r="AC24" s="662"/>
      <c r="AD24" s="663">
        <v>685</v>
      </c>
      <c r="AE24" s="663"/>
      <c r="AF24" s="663"/>
      <c r="AG24" s="663"/>
      <c r="AH24" s="663"/>
      <c r="AI24" s="663"/>
      <c r="AJ24" s="663"/>
      <c r="AK24" s="663"/>
      <c r="AL24" s="664">
        <v>0</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121</v>
      </c>
      <c r="BP24" s="662"/>
      <c r="BQ24" s="662"/>
      <c r="BR24" s="662"/>
      <c r="BS24" s="668" t="s">
        <v>230</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12040186</v>
      </c>
      <c r="CS24" s="649"/>
      <c r="CT24" s="649"/>
      <c r="CU24" s="649"/>
      <c r="CV24" s="649"/>
      <c r="CW24" s="649"/>
      <c r="CX24" s="649"/>
      <c r="CY24" s="650"/>
      <c r="CZ24" s="653">
        <v>43.2</v>
      </c>
      <c r="DA24" s="654"/>
      <c r="DB24" s="654"/>
      <c r="DC24" s="673"/>
      <c r="DD24" s="692">
        <v>7799338</v>
      </c>
      <c r="DE24" s="649"/>
      <c r="DF24" s="649"/>
      <c r="DG24" s="649"/>
      <c r="DH24" s="649"/>
      <c r="DI24" s="649"/>
      <c r="DJ24" s="649"/>
      <c r="DK24" s="650"/>
      <c r="DL24" s="692">
        <v>7713946</v>
      </c>
      <c r="DM24" s="649"/>
      <c r="DN24" s="649"/>
      <c r="DO24" s="649"/>
      <c r="DP24" s="649"/>
      <c r="DQ24" s="649"/>
      <c r="DR24" s="649"/>
      <c r="DS24" s="649"/>
      <c r="DT24" s="649"/>
      <c r="DU24" s="649"/>
      <c r="DV24" s="650"/>
      <c r="DW24" s="653">
        <v>50.3</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379743</v>
      </c>
      <c r="S25" s="660"/>
      <c r="T25" s="660"/>
      <c r="U25" s="660"/>
      <c r="V25" s="660"/>
      <c r="W25" s="660"/>
      <c r="X25" s="660"/>
      <c r="Y25" s="661"/>
      <c r="Z25" s="662">
        <v>1.3</v>
      </c>
      <c r="AA25" s="662"/>
      <c r="AB25" s="662"/>
      <c r="AC25" s="662"/>
      <c r="AD25" s="663">
        <v>16050</v>
      </c>
      <c r="AE25" s="663"/>
      <c r="AF25" s="663"/>
      <c r="AG25" s="663"/>
      <c r="AH25" s="663"/>
      <c r="AI25" s="663"/>
      <c r="AJ25" s="663"/>
      <c r="AK25" s="663"/>
      <c r="AL25" s="664">
        <v>0.1</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121</v>
      </c>
      <c r="BP25" s="662"/>
      <c r="BQ25" s="662"/>
      <c r="BR25" s="662"/>
      <c r="BS25" s="668" t="s">
        <v>121</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4018961</v>
      </c>
      <c r="CS25" s="695"/>
      <c r="CT25" s="695"/>
      <c r="CU25" s="695"/>
      <c r="CV25" s="695"/>
      <c r="CW25" s="695"/>
      <c r="CX25" s="695"/>
      <c r="CY25" s="696"/>
      <c r="CZ25" s="664">
        <v>14.4</v>
      </c>
      <c r="DA25" s="693"/>
      <c r="DB25" s="693"/>
      <c r="DC25" s="697"/>
      <c r="DD25" s="668">
        <v>3789635</v>
      </c>
      <c r="DE25" s="695"/>
      <c r="DF25" s="695"/>
      <c r="DG25" s="695"/>
      <c r="DH25" s="695"/>
      <c r="DI25" s="695"/>
      <c r="DJ25" s="695"/>
      <c r="DK25" s="696"/>
      <c r="DL25" s="668">
        <v>3727986</v>
      </c>
      <c r="DM25" s="695"/>
      <c r="DN25" s="695"/>
      <c r="DO25" s="695"/>
      <c r="DP25" s="695"/>
      <c r="DQ25" s="695"/>
      <c r="DR25" s="695"/>
      <c r="DS25" s="695"/>
      <c r="DT25" s="695"/>
      <c r="DU25" s="695"/>
      <c r="DV25" s="696"/>
      <c r="DW25" s="664">
        <v>24.3</v>
      </c>
      <c r="DX25" s="693"/>
      <c r="DY25" s="693"/>
      <c r="DZ25" s="693"/>
      <c r="EA25" s="693"/>
      <c r="EB25" s="693"/>
      <c r="EC25" s="694"/>
    </row>
    <row r="26" spans="2:133" ht="11.25" customHeight="1" x14ac:dyDescent="0.15">
      <c r="B26" s="656" t="s">
        <v>286</v>
      </c>
      <c r="C26" s="657"/>
      <c r="D26" s="657"/>
      <c r="E26" s="657"/>
      <c r="F26" s="657"/>
      <c r="G26" s="657"/>
      <c r="H26" s="657"/>
      <c r="I26" s="657"/>
      <c r="J26" s="657"/>
      <c r="K26" s="657"/>
      <c r="L26" s="657"/>
      <c r="M26" s="657"/>
      <c r="N26" s="657"/>
      <c r="O26" s="657"/>
      <c r="P26" s="657"/>
      <c r="Q26" s="658"/>
      <c r="R26" s="659">
        <v>336319</v>
      </c>
      <c r="S26" s="660"/>
      <c r="T26" s="660"/>
      <c r="U26" s="660"/>
      <c r="V26" s="660"/>
      <c r="W26" s="660"/>
      <c r="X26" s="660"/>
      <c r="Y26" s="661"/>
      <c r="Z26" s="662">
        <v>1.2</v>
      </c>
      <c r="AA26" s="662"/>
      <c r="AB26" s="662"/>
      <c r="AC26" s="662"/>
      <c r="AD26" s="663" t="s">
        <v>121</v>
      </c>
      <c r="AE26" s="663"/>
      <c r="AF26" s="663"/>
      <c r="AG26" s="663"/>
      <c r="AH26" s="663"/>
      <c r="AI26" s="663"/>
      <c r="AJ26" s="663"/>
      <c r="AK26" s="663"/>
      <c r="AL26" s="664" t="s">
        <v>121</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230</v>
      </c>
      <c r="BP26" s="662"/>
      <c r="BQ26" s="662"/>
      <c r="BR26" s="662"/>
      <c r="BS26" s="668" t="s">
        <v>121</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2814425</v>
      </c>
      <c r="CS26" s="660"/>
      <c r="CT26" s="660"/>
      <c r="CU26" s="660"/>
      <c r="CV26" s="660"/>
      <c r="CW26" s="660"/>
      <c r="CX26" s="660"/>
      <c r="CY26" s="661"/>
      <c r="CZ26" s="664">
        <v>10.1</v>
      </c>
      <c r="DA26" s="693"/>
      <c r="DB26" s="693"/>
      <c r="DC26" s="697"/>
      <c r="DD26" s="668">
        <v>2653832</v>
      </c>
      <c r="DE26" s="660"/>
      <c r="DF26" s="660"/>
      <c r="DG26" s="660"/>
      <c r="DH26" s="660"/>
      <c r="DI26" s="660"/>
      <c r="DJ26" s="660"/>
      <c r="DK26" s="661"/>
      <c r="DL26" s="668" t="s">
        <v>121</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289</v>
      </c>
      <c r="C27" s="657"/>
      <c r="D27" s="657"/>
      <c r="E27" s="657"/>
      <c r="F27" s="657"/>
      <c r="G27" s="657"/>
      <c r="H27" s="657"/>
      <c r="I27" s="657"/>
      <c r="J27" s="657"/>
      <c r="K27" s="657"/>
      <c r="L27" s="657"/>
      <c r="M27" s="657"/>
      <c r="N27" s="657"/>
      <c r="O27" s="657"/>
      <c r="P27" s="657"/>
      <c r="Q27" s="658"/>
      <c r="R27" s="659">
        <v>5459131</v>
      </c>
      <c r="S27" s="660"/>
      <c r="T27" s="660"/>
      <c r="U27" s="660"/>
      <c r="V27" s="660"/>
      <c r="W27" s="660"/>
      <c r="X27" s="660"/>
      <c r="Y27" s="661"/>
      <c r="Z27" s="662">
        <v>19</v>
      </c>
      <c r="AA27" s="662"/>
      <c r="AB27" s="662"/>
      <c r="AC27" s="662"/>
      <c r="AD27" s="663" t="s">
        <v>121</v>
      </c>
      <c r="AE27" s="663"/>
      <c r="AF27" s="663"/>
      <c r="AG27" s="663"/>
      <c r="AH27" s="663"/>
      <c r="AI27" s="663"/>
      <c r="AJ27" s="663"/>
      <c r="AK27" s="663"/>
      <c r="AL27" s="664" t="s">
        <v>230</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8045267</v>
      </c>
      <c r="BH27" s="660"/>
      <c r="BI27" s="660"/>
      <c r="BJ27" s="660"/>
      <c r="BK27" s="660"/>
      <c r="BL27" s="660"/>
      <c r="BM27" s="660"/>
      <c r="BN27" s="661"/>
      <c r="BO27" s="662">
        <v>100</v>
      </c>
      <c r="BP27" s="662"/>
      <c r="BQ27" s="662"/>
      <c r="BR27" s="662"/>
      <c r="BS27" s="668">
        <v>97139</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5629185</v>
      </c>
      <c r="CS27" s="695"/>
      <c r="CT27" s="695"/>
      <c r="CU27" s="695"/>
      <c r="CV27" s="695"/>
      <c r="CW27" s="695"/>
      <c r="CX27" s="695"/>
      <c r="CY27" s="696"/>
      <c r="CZ27" s="664">
        <v>20.2</v>
      </c>
      <c r="DA27" s="693"/>
      <c r="DB27" s="693"/>
      <c r="DC27" s="697"/>
      <c r="DD27" s="668">
        <v>1798976</v>
      </c>
      <c r="DE27" s="695"/>
      <c r="DF27" s="695"/>
      <c r="DG27" s="695"/>
      <c r="DH27" s="695"/>
      <c r="DI27" s="695"/>
      <c r="DJ27" s="695"/>
      <c r="DK27" s="696"/>
      <c r="DL27" s="668">
        <v>1794099</v>
      </c>
      <c r="DM27" s="695"/>
      <c r="DN27" s="695"/>
      <c r="DO27" s="695"/>
      <c r="DP27" s="695"/>
      <c r="DQ27" s="695"/>
      <c r="DR27" s="695"/>
      <c r="DS27" s="695"/>
      <c r="DT27" s="695"/>
      <c r="DU27" s="695"/>
      <c r="DV27" s="696"/>
      <c r="DW27" s="664">
        <v>11.7</v>
      </c>
      <c r="DX27" s="693"/>
      <c r="DY27" s="693"/>
      <c r="DZ27" s="693"/>
      <c r="EA27" s="693"/>
      <c r="EB27" s="693"/>
      <c r="EC27" s="694"/>
    </row>
    <row r="28" spans="2:133" ht="11.25" customHeight="1" x14ac:dyDescent="0.15">
      <c r="B28" s="701" t="s">
        <v>292</v>
      </c>
      <c r="C28" s="702"/>
      <c r="D28" s="702"/>
      <c r="E28" s="702"/>
      <c r="F28" s="702"/>
      <c r="G28" s="702"/>
      <c r="H28" s="702"/>
      <c r="I28" s="702"/>
      <c r="J28" s="702"/>
      <c r="K28" s="702"/>
      <c r="L28" s="702"/>
      <c r="M28" s="702"/>
      <c r="N28" s="702"/>
      <c r="O28" s="702"/>
      <c r="P28" s="702"/>
      <c r="Q28" s="703"/>
      <c r="R28" s="659">
        <v>250739</v>
      </c>
      <c r="S28" s="660"/>
      <c r="T28" s="660"/>
      <c r="U28" s="660"/>
      <c r="V28" s="660"/>
      <c r="W28" s="660"/>
      <c r="X28" s="660"/>
      <c r="Y28" s="661"/>
      <c r="Z28" s="662">
        <v>0.9</v>
      </c>
      <c r="AA28" s="662"/>
      <c r="AB28" s="662"/>
      <c r="AC28" s="662"/>
      <c r="AD28" s="663">
        <v>250739</v>
      </c>
      <c r="AE28" s="663"/>
      <c r="AF28" s="663"/>
      <c r="AG28" s="663"/>
      <c r="AH28" s="663"/>
      <c r="AI28" s="663"/>
      <c r="AJ28" s="663"/>
      <c r="AK28" s="663"/>
      <c r="AL28" s="664">
        <v>1.7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2392040</v>
      </c>
      <c r="CS28" s="660"/>
      <c r="CT28" s="660"/>
      <c r="CU28" s="660"/>
      <c r="CV28" s="660"/>
      <c r="CW28" s="660"/>
      <c r="CX28" s="660"/>
      <c r="CY28" s="661"/>
      <c r="CZ28" s="664">
        <v>8.6</v>
      </c>
      <c r="DA28" s="693"/>
      <c r="DB28" s="693"/>
      <c r="DC28" s="697"/>
      <c r="DD28" s="668">
        <v>2210727</v>
      </c>
      <c r="DE28" s="660"/>
      <c r="DF28" s="660"/>
      <c r="DG28" s="660"/>
      <c r="DH28" s="660"/>
      <c r="DI28" s="660"/>
      <c r="DJ28" s="660"/>
      <c r="DK28" s="661"/>
      <c r="DL28" s="668">
        <v>2191861</v>
      </c>
      <c r="DM28" s="660"/>
      <c r="DN28" s="660"/>
      <c r="DO28" s="660"/>
      <c r="DP28" s="660"/>
      <c r="DQ28" s="660"/>
      <c r="DR28" s="660"/>
      <c r="DS28" s="660"/>
      <c r="DT28" s="660"/>
      <c r="DU28" s="660"/>
      <c r="DV28" s="661"/>
      <c r="DW28" s="664">
        <v>14.3</v>
      </c>
      <c r="DX28" s="693"/>
      <c r="DY28" s="693"/>
      <c r="DZ28" s="693"/>
      <c r="EA28" s="693"/>
      <c r="EB28" s="693"/>
      <c r="EC28" s="694"/>
    </row>
    <row r="29" spans="2:133" ht="11.25" customHeight="1" x14ac:dyDescent="0.15">
      <c r="B29" s="656" t="s">
        <v>294</v>
      </c>
      <c r="C29" s="657"/>
      <c r="D29" s="657"/>
      <c r="E29" s="657"/>
      <c r="F29" s="657"/>
      <c r="G29" s="657"/>
      <c r="H29" s="657"/>
      <c r="I29" s="657"/>
      <c r="J29" s="657"/>
      <c r="K29" s="657"/>
      <c r="L29" s="657"/>
      <c r="M29" s="657"/>
      <c r="N29" s="657"/>
      <c r="O29" s="657"/>
      <c r="P29" s="657"/>
      <c r="Q29" s="658"/>
      <c r="R29" s="659">
        <v>1934702</v>
      </c>
      <c r="S29" s="660"/>
      <c r="T29" s="660"/>
      <c r="U29" s="660"/>
      <c r="V29" s="660"/>
      <c r="W29" s="660"/>
      <c r="X29" s="660"/>
      <c r="Y29" s="661"/>
      <c r="Z29" s="662">
        <v>6.7</v>
      </c>
      <c r="AA29" s="662"/>
      <c r="AB29" s="662"/>
      <c r="AC29" s="662"/>
      <c r="AD29" s="663" t="s">
        <v>230</v>
      </c>
      <c r="AE29" s="663"/>
      <c r="AF29" s="663"/>
      <c r="AG29" s="663"/>
      <c r="AH29" s="663"/>
      <c r="AI29" s="663"/>
      <c r="AJ29" s="663"/>
      <c r="AK29" s="663"/>
      <c r="AL29" s="664" t="s">
        <v>121</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2391827</v>
      </c>
      <c r="CS29" s="695"/>
      <c r="CT29" s="695"/>
      <c r="CU29" s="695"/>
      <c r="CV29" s="695"/>
      <c r="CW29" s="695"/>
      <c r="CX29" s="695"/>
      <c r="CY29" s="696"/>
      <c r="CZ29" s="664">
        <v>8.6</v>
      </c>
      <c r="DA29" s="693"/>
      <c r="DB29" s="693"/>
      <c r="DC29" s="697"/>
      <c r="DD29" s="668">
        <v>2210514</v>
      </c>
      <c r="DE29" s="695"/>
      <c r="DF29" s="695"/>
      <c r="DG29" s="695"/>
      <c r="DH29" s="695"/>
      <c r="DI29" s="695"/>
      <c r="DJ29" s="695"/>
      <c r="DK29" s="696"/>
      <c r="DL29" s="668">
        <v>2191648</v>
      </c>
      <c r="DM29" s="695"/>
      <c r="DN29" s="695"/>
      <c r="DO29" s="695"/>
      <c r="DP29" s="695"/>
      <c r="DQ29" s="695"/>
      <c r="DR29" s="695"/>
      <c r="DS29" s="695"/>
      <c r="DT29" s="695"/>
      <c r="DU29" s="695"/>
      <c r="DV29" s="696"/>
      <c r="DW29" s="664">
        <v>14.3</v>
      </c>
      <c r="DX29" s="693"/>
      <c r="DY29" s="693"/>
      <c r="DZ29" s="693"/>
      <c r="EA29" s="693"/>
      <c r="EB29" s="693"/>
      <c r="EC29" s="694"/>
    </row>
    <row r="30" spans="2:133" ht="11.25" customHeight="1" x14ac:dyDescent="0.15">
      <c r="B30" s="656" t="s">
        <v>299</v>
      </c>
      <c r="C30" s="657"/>
      <c r="D30" s="657"/>
      <c r="E30" s="657"/>
      <c r="F30" s="657"/>
      <c r="G30" s="657"/>
      <c r="H30" s="657"/>
      <c r="I30" s="657"/>
      <c r="J30" s="657"/>
      <c r="K30" s="657"/>
      <c r="L30" s="657"/>
      <c r="M30" s="657"/>
      <c r="N30" s="657"/>
      <c r="O30" s="657"/>
      <c r="P30" s="657"/>
      <c r="Q30" s="658"/>
      <c r="R30" s="659">
        <v>98191</v>
      </c>
      <c r="S30" s="660"/>
      <c r="T30" s="660"/>
      <c r="U30" s="660"/>
      <c r="V30" s="660"/>
      <c r="W30" s="660"/>
      <c r="X30" s="660"/>
      <c r="Y30" s="661"/>
      <c r="Z30" s="662">
        <v>0.3</v>
      </c>
      <c r="AA30" s="662"/>
      <c r="AB30" s="662"/>
      <c r="AC30" s="662"/>
      <c r="AD30" s="663">
        <v>9123</v>
      </c>
      <c r="AE30" s="663"/>
      <c r="AF30" s="663"/>
      <c r="AG30" s="663"/>
      <c r="AH30" s="663"/>
      <c r="AI30" s="663"/>
      <c r="AJ30" s="663"/>
      <c r="AK30" s="663"/>
      <c r="AL30" s="664">
        <v>0.1</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99.6</v>
      </c>
      <c r="BH30" s="720"/>
      <c r="BI30" s="720"/>
      <c r="BJ30" s="720"/>
      <c r="BK30" s="720"/>
      <c r="BL30" s="720"/>
      <c r="BM30" s="654">
        <v>97</v>
      </c>
      <c r="BN30" s="720"/>
      <c r="BO30" s="720"/>
      <c r="BP30" s="720"/>
      <c r="BQ30" s="721"/>
      <c r="BR30" s="719">
        <v>99.3</v>
      </c>
      <c r="BS30" s="720"/>
      <c r="BT30" s="720"/>
      <c r="BU30" s="720"/>
      <c r="BV30" s="720"/>
      <c r="BW30" s="720"/>
      <c r="BX30" s="654">
        <v>95.9</v>
      </c>
      <c r="BY30" s="720"/>
      <c r="BZ30" s="720"/>
      <c r="CA30" s="720"/>
      <c r="CB30" s="721"/>
      <c r="CD30" s="724"/>
      <c r="CE30" s="725"/>
      <c r="CF30" s="674" t="s">
        <v>302</v>
      </c>
      <c r="CG30" s="675"/>
      <c r="CH30" s="675"/>
      <c r="CI30" s="675"/>
      <c r="CJ30" s="675"/>
      <c r="CK30" s="675"/>
      <c r="CL30" s="675"/>
      <c r="CM30" s="675"/>
      <c r="CN30" s="675"/>
      <c r="CO30" s="675"/>
      <c r="CP30" s="675"/>
      <c r="CQ30" s="676"/>
      <c r="CR30" s="659">
        <v>2247073</v>
      </c>
      <c r="CS30" s="660"/>
      <c r="CT30" s="660"/>
      <c r="CU30" s="660"/>
      <c r="CV30" s="660"/>
      <c r="CW30" s="660"/>
      <c r="CX30" s="660"/>
      <c r="CY30" s="661"/>
      <c r="CZ30" s="664">
        <v>8.1</v>
      </c>
      <c r="DA30" s="693"/>
      <c r="DB30" s="693"/>
      <c r="DC30" s="697"/>
      <c r="DD30" s="668">
        <v>2076724</v>
      </c>
      <c r="DE30" s="660"/>
      <c r="DF30" s="660"/>
      <c r="DG30" s="660"/>
      <c r="DH30" s="660"/>
      <c r="DI30" s="660"/>
      <c r="DJ30" s="660"/>
      <c r="DK30" s="661"/>
      <c r="DL30" s="668">
        <v>2057858</v>
      </c>
      <c r="DM30" s="660"/>
      <c r="DN30" s="660"/>
      <c r="DO30" s="660"/>
      <c r="DP30" s="660"/>
      <c r="DQ30" s="660"/>
      <c r="DR30" s="660"/>
      <c r="DS30" s="660"/>
      <c r="DT30" s="660"/>
      <c r="DU30" s="660"/>
      <c r="DV30" s="661"/>
      <c r="DW30" s="664">
        <v>13.4</v>
      </c>
      <c r="DX30" s="693"/>
      <c r="DY30" s="693"/>
      <c r="DZ30" s="693"/>
      <c r="EA30" s="693"/>
      <c r="EB30" s="693"/>
      <c r="EC30" s="694"/>
    </row>
    <row r="31" spans="2:133" ht="11.25" customHeight="1" x14ac:dyDescent="0.15">
      <c r="B31" s="656" t="s">
        <v>303</v>
      </c>
      <c r="C31" s="657"/>
      <c r="D31" s="657"/>
      <c r="E31" s="657"/>
      <c r="F31" s="657"/>
      <c r="G31" s="657"/>
      <c r="H31" s="657"/>
      <c r="I31" s="657"/>
      <c r="J31" s="657"/>
      <c r="K31" s="657"/>
      <c r="L31" s="657"/>
      <c r="M31" s="657"/>
      <c r="N31" s="657"/>
      <c r="O31" s="657"/>
      <c r="P31" s="657"/>
      <c r="Q31" s="658"/>
      <c r="R31" s="659">
        <v>216884</v>
      </c>
      <c r="S31" s="660"/>
      <c r="T31" s="660"/>
      <c r="U31" s="660"/>
      <c r="V31" s="660"/>
      <c r="W31" s="660"/>
      <c r="X31" s="660"/>
      <c r="Y31" s="661"/>
      <c r="Z31" s="662">
        <v>0.8</v>
      </c>
      <c r="AA31" s="662"/>
      <c r="AB31" s="662"/>
      <c r="AC31" s="662"/>
      <c r="AD31" s="663" t="s">
        <v>121</v>
      </c>
      <c r="AE31" s="663"/>
      <c r="AF31" s="663"/>
      <c r="AG31" s="663"/>
      <c r="AH31" s="663"/>
      <c r="AI31" s="663"/>
      <c r="AJ31" s="663"/>
      <c r="AK31" s="663"/>
      <c r="AL31" s="664" t="s">
        <v>121</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99.3</v>
      </c>
      <c r="BH31" s="695"/>
      <c r="BI31" s="695"/>
      <c r="BJ31" s="695"/>
      <c r="BK31" s="695"/>
      <c r="BL31" s="695"/>
      <c r="BM31" s="665">
        <v>96.1</v>
      </c>
      <c r="BN31" s="717"/>
      <c r="BO31" s="717"/>
      <c r="BP31" s="717"/>
      <c r="BQ31" s="718"/>
      <c r="BR31" s="716">
        <v>99</v>
      </c>
      <c r="BS31" s="695"/>
      <c r="BT31" s="695"/>
      <c r="BU31" s="695"/>
      <c r="BV31" s="695"/>
      <c r="BW31" s="695"/>
      <c r="BX31" s="665">
        <v>94.8</v>
      </c>
      <c r="BY31" s="717"/>
      <c r="BZ31" s="717"/>
      <c r="CA31" s="717"/>
      <c r="CB31" s="718"/>
      <c r="CD31" s="724"/>
      <c r="CE31" s="725"/>
      <c r="CF31" s="674" t="s">
        <v>306</v>
      </c>
      <c r="CG31" s="675"/>
      <c r="CH31" s="675"/>
      <c r="CI31" s="675"/>
      <c r="CJ31" s="675"/>
      <c r="CK31" s="675"/>
      <c r="CL31" s="675"/>
      <c r="CM31" s="675"/>
      <c r="CN31" s="675"/>
      <c r="CO31" s="675"/>
      <c r="CP31" s="675"/>
      <c r="CQ31" s="676"/>
      <c r="CR31" s="659">
        <v>144754</v>
      </c>
      <c r="CS31" s="695"/>
      <c r="CT31" s="695"/>
      <c r="CU31" s="695"/>
      <c r="CV31" s="695"/>
      <c r="CW31" s="695"/>
      <c r="CX31" s="695"/>
      <c r="CY31" s="696"/>
      <c r="CZ31" s="664">
        <v>0.5</v>
      </c>
      <c r="DA31" s="693"/>
      <c r="DB31" s="693"/>
      <c r="DC31" s="697"/>
      <c r="DD31" s="668">
        <v>133790</v>
      </c>
      <c r="DE31" s="695"/>
      <c r="DF31" s="695"/>
      <c r="DG31" s="695"/>
      <c r="DH31" s="695"/>
      <c r="DI31" s="695"/>
      <c r="DJ31" s="695"/>
      <c r="DK31" s="696"/>
      <c r="DL31" s="668">
        <v>133790</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307</v>
      </c>
      <c r="C32" s="657"/>
      <c r="D32" s="657"/>
      <c r="E32" s="657"/>
      <c r="F32" s="657"/>
      <c r="G32" s="657"/>
      <c r="H32" s="657"/>
      <c r="I32" s="657"/>
      <c r="J32" s="657"/>
      <c r="K32" s="657"/>
      <c r="L32" s="657"/>
      <c r="M32" s="657"/>
      <c r="N32" s="657"/>
      <c r="O32" s="657"/>
      <c r="P32" s="657"/>
      <c r="Q32" s="658"/>
      <c r="R32" s="659">
        <v>688126</v>
      </c>
      <c r="S32" s="660"/>
      <c r="T32" s="660"/>
      <c r="U32" s="660"/>
      <c r="V32" s="660"/>
      <c r="W32" s="660"/>
      <c r="X32" s="660"/>
      <c r="Y32" s="661"/>
      <c r="Z32" s="662">
        <v>2.4</v>
      </c>
      <c r="AA32" s="662"/>
      <c r="AB32" s="662"/>
      <c r="AC32" s="662"/>
      <c r="AD32" s="663" t="s">
        <v>230</v>
      </c>
      <c r="AE32" s="663"/>
      <c r="AF32" s="663"/>
      <c r="AG32" s="663"/>
      <c r="AH32" s="663"/>
      <c r="AI32" s="663"/>
      <c r="AJ32" s="663"/>
      <c r="AK32" s="663"/>
      <c r="AL32" s="664" t="s">
        <v>121</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99.7</v>
      </c>
      <c r="BH32" s="729"/>
      <c r="BI32" s="729"/>
      <c r="BJ32" s="729"/>
      <c r="BK32" s="729"/>
      <c r="BL32" s="729"/>
      <c r="BM32" s="730">
        <v>97.4</v>
      </c>
      <c r="BN32" s="729"/>
      <c r="BO32" s="729"/>
      <c r="BP32" s="729"/>
      <c r="BQ32" s="731"/>
      <c r="BR32" s="728">
        <v>99.6</v>
      </c>
      <c r="BS32" s="729"/>
      <c r="BT32" s="729"/>
      <c r="BU32" s="729"/>
      <c r="BV32" s="729"/>
      <c r="BW32" s="729"/>
      <c r="BX32" s="730">
        <v>96.4</v>
      </c>
      <c r="BY32" s="729"/>
      <c r="BZ32" s="729"/>
      <c r="CA32" s="729"/>
      <c r="CB32" s="731"/>
      <c r="CD32" s="726"/>
      <c r="CE32" s="727"/>
      <c r="CF32" s="674" t="s">
        <v>309</v>
      </c>
      <c r="CG32" s="675"/>
      <c r="CH32" s="675"/>
      <c r="CI32" s="675"/>
      <c r="CJ32" s="675"/>
      <c r="CK32" s="675"/>
      <c r="CL32" s="675"/>
      <c r="CM32" s="675"/>
      <c r="CN32" s="675"/>
      <c r="CO32" s="675"/>
      <c r="CP32" s="675"/>
      <c r="CQ32" s="676"/>
      <c r="CR32" s="659">
        <v>213</v>
      </c>
      <c r="CS32" s="660"/>
      <c r="CT32" s="660"/>
      <c r="CU32" s="660"/>
      <c r="CV32" s="660"/>
      <c r="CW32" s="660"/>
      <c r="CX32" s="660"/>
      <c r="CY32" s="661"/>
      <c r="CZ32" s="664">
        <v>0</v>
      </c>
      <c r="DA32" s="693"/>
      <c r="DB32" s="693"/>
      <c r="DC32" s="697"/>
      <c r="DD32" s="668">
        <v>213</v>
      </c>
      <c r="DE32" s="660"/>
      <c r="DF32" s="660"/>
      <c r="DG32" s="660"/>
      <c r="DH32" s="660"/>
      <c r="DI32" s="660"/>
      <c r="DJ32" s="660"/>
      <c r="DK32" s="661"/>
      <c r="DL32" s="668">
        <v>213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310</v>
      </c>
      <c r="C33" s="657"/>
      <c r="D33" s="657"/>
      <c r="E33" s="657"/>
      <c r="F33" s="657"/>
      <c r="G33" s="657"/>
      <c r="H33" s="657"/>
      <c r="I33" s="657"/>
      <c r="J33" s="657"/>
      <c r="K33" s="657"/>
      <c r="L33" s="657"/>
      <c r="M33" s="657"/>
      <c r="N33" s="657"/>
      <c r="O33" s="657"/>
      <c r="P33" s="657"/>
      <c r="Q33" s="658"/>
      <c r="R33" s="659">
        <v>693844</v>
      </c>
      <c r="S33" s="660"/>
      <c r="T33" s="660"/>
      <c r="U33" s="660"/>
      <c r="V33" s="660"/>
      <c r="W33" s="660"/>
      <c r="X33" s="660"/>
      <c r="Y33" s="661"/>
      <c r="Z33" s="662">
        <v>2.4</v>
      </c>
      <c r="AA33" s="662"/>
      <c r="AB33" s="662"/>
      <c r="AC33" s="662"/>
      <c r="AD33" s="663" t="s">
        <v>121</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10875815</v>
      </c>
      <c r="CS33" s="695"/>
      <c r="CT33" s="695"/>
      <c r="CU33" s="695"/>
      <c r="CV33" s="695"/>
      <c r="CW33" s="695"/>
      <c r="CX33" s="695"/>
      <c r="CY33" s="696"/>
      <c r="CZ33" s="664">
        <v>39</v>
      </c>
      <c r="DA33" s="693"/>
      <c r="DB33" s="693"/>
      <c r="DC33" s="697"/>
      <c r="DD33" s="668">
        <v>8021792</v>
      </c>
      <c r="DE33" s="695"/>
      <c r="DF33" s="695"/>
      <c r="DG33" s="695"/>
      <c r="DH33" s="695"/>
      <c r="DI33" s="695"/>
      <c r="DJ33" s="695"/>
      <c r="DK33" s="696"/>
      <c r="DL33" s="668">
        <v>6306708</v>
      </c>
      <c r="DM33" s="695"/>
      <c r="DN33" s="695"/>
      <c r="DO33" s="695"/>
      <c r="DP33" s="695"/>
      <c r="DQ33" s="695"/>
      <c r="DR33" s="695"/>
      <c r="DS33" s="695"/>
      <c r="DT33" s="695"/>
      <c r="DU33" s="695"/>
      <c r="DV33" s="696"/>
      <c r="DW33" s="664">
        <v>41.1</v>
      </c>
      <c r="DX33" s="693"/>
      <c r="DY33" s="693"/>
      <c r="DZ33" s="693"/>
      <c r="EA33" s="693"/>
      <c r="EB33" s="693"/>
      <c r="EC33" s="694"/>
    </row>
    <row r="34" spans="2:133" ht="11.25" customHeight="1" x14ac:dyDescent="0.15">
      <c r="B34" s="656" t="s">
        <v>312</v>
      </c>
      <c r="C34" s="657"/>
      <c r="D34" s="657"/>
      <c r="E34" s="657"/>
      <c r="F34" s="657"/>
      <c r="G34" s="657"/>
      <c r="H34" s="657"/>
      <c r="I34" s="657"/>
      <c r="J34" s="657"/>
      <c r="K34" s="657"/>
      <c r="L34" s="657"/>
      <c r="M34" s="657"/>
      <c r="N34" s="657"/>
      <c r="O34" s="657"/>
      <c r="P34" s="657"/>
      <c r="Q34" s="658"/>
      <c r="R34" s="659">
        <v>470437</v>
      </c>
      <c r="S34" s="660"/>
      <c r="T34" s="660"/>
      <c r="U34" s="660"/>
      <c r="V34" s="660"/>
      <c r="W34" s="660"/>
      <c r="X34" s="660"/>
      <c r="Y34" s="661"/>
      <c r="Z34" s="662">
        <v>1.6</v>
      </c>
      <c r="AA34" s="662"/>
      <c r="AB34" s="662"/>
      <c r="AC34" s="662"/>
      <c r="AD34" s="663">
        <v>7199</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3995563</v>
      </c>
      <c r="CS34" s="660"/>
      <c r="CT34" s="660"/>
      <c r="CU34" s="660"/>
      <c r="CV34" s="660"/>
      <c r="CW34" s="660"/>
      <c r="CX34" s="660"/>
      <c r="CY34" s="661"/>
      <c r="CZ34" s="664">
        <v>14.3</v>
      </c>
      <c r="DA34" s="693"/>
      <c r="DB34" s="693"/>
      <c r="DC34" s="697"/>
      <c r="DD34" s="668">
        <v>3147021</v>
      </c>
      <c r="DE34" s="660"/>
      <c r="DF34" s="660"/>
      <c r="DG34" s="660"/>
      <c r="DH34" s="660"/>
      <c r="DI34" s="660"/>
      <c r="DJ34" s="660"/>
      <c r="DK34" s="661"/>
      <c r="DL34" s="668">
        <v>2517516</v>
      </c>
      <c r="DM34" s="660"/>
      <c r="DN34" s="660"/>
      <c r="DO34" s="660"/>
      <c r="DP34" s="660"/>
      <c r="DQ34" s="660"/>
      <c r="DR34" s="660"/>
      <c r="DS34" s="660"/>
      <c r="DT34" s="660"/>
      <c r="DU34" s="660"/>
      <c r="DV34" s="661"/>
      <c r="DW34" s="664">
        <v>16.399999999999999</v>
      </c>
      <c r="DX34" s="693"/>
      <c r="DY34" s="693"/>
      <c r="DZ34" s="693"/>
      <c r="EA34" s="693"/>
      <c r="EB34" s="693"/>
      <c r="EC34" s="694"/>
    </row>
    <row r="35" spans="2:133" ht="11.25" customHeight="1" x14ac:dyDescent="0.15">
      <c r="B35" s="656" t="s">
        <v>316</v>
      </c>
      <c r="C35" s="657"/>
      <c r="D35" s="657"/>
      <c r="E35" s="657"/>
      <c r="F35" s="657"/>
      <c r="G35" s="657"/>
      <c r="H35" s="657"/>
      <c r="I35" s="657"/>
      <c r="J35" s="657"/>
      <c r="K35" s="657"/>
      <c r="L35" s="657"/>
      <c r="M35" s="657"/>
      <c r="N35" s="657"/>
      <c r="O35" s="657"/>
      <c r="P35" s="657"/>
      <c r="Q35" s="658"/>
      <c r="R35" s="659">
        <v>2915932</v>
      </c>
      <c r="S35" s="660"/>
      <c r="T35" s="660"/>
      <c r="U35" s="660"/>
      <c r="V35" s="660"/>
      <c r="W35" s="660"/>
      <c r="X35" s="660"/>
      <c r="Y35" s="661"/>
      <c r="Z35" s="662">
        <v>10.1</v>
      </c>
      <c r="AA35" s="662"/>
      <c r="AB35" s="662"/>
      <c r="AC35" s="662"/>
      <c r="AD35" s="663" t="s">
        <v>121</v>
      </c>
      <c r="AE35" s="663"/>
      <c r="AF35" s="663"/>
      <c r="AG35" s="663"/>
      <c r="AH35" s="663"/>
      <c r="AI35" s="663"/>
      <c r="AJ35" s="663"/>
      <c r="AK35" s="663"/>
      <c r="AL35" s="664" t="s">
        <v>230</v>
      </c>
      <c r="AM35" s="665"/>
      <c r="AN35" s="665"/>
      <c r="AO35" s="666"/>
      <c r="AP35" s="214"/>
      <c r="AQ35" s="732" t="s">
        <v>317</v>
      </c>
      <c r="AR35" s="733"/>
      <c r="AS35" s="733"/>
      <c r="AT35" s="733"/>
      <c r="AU35" s="733"/>
      <c r="AV35" s="733"/>
      <c r="AW35" s="733"/>
      <c r="AX35" s="733"/>
      <c r="AY35" s="734"/>
      <c r="AZ35" s="648">
        <v>3232588</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-232617</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852661</v>
      </c>
      <c r="CS35" s="695"/>
      <c r="CT35" s="695"/>
      <c r="CU35" s="695"/>
      <c r="CV35" s="695"/>
      <c r="CW35" s="695"/>
      <c r="CX35" s="695"/>
      <c r="CY35" s="696"/>
      <c r="CZ35" s="664">
        <v>3.1</v>
      </c>
      <c r="DA35" s="693"/>
      <c r="DB35" s="693"/>
      <c r="DC35" s="697"/>
      <c r="DD35" s="668">
        <v>754218</v>
      </c>
      <c r="DE35" s="695"/>
      <c r="DF35" s="695"/>
      <c r="DG35" s="695"/>
      <c r="DH35" s="695"/>
      <c r="DI35" s="695"/>
      <c r="DJ35" s="695"/>
      <c r="DK35" s="696"/>
      <c r="DL35" s="668">
        <v>565123</v>
      </c>
      <c r="DM35" s="695"/>
      <c r="DN35" s="695"/>
      <c r="DO35" s="695"/>
      <c r="DP35" s="695"/>
      <c r="DQ35" s="695"/>
      <c r="DR35" s="695"/>
      <c r="DS35" s="695"/>
      <c r="DT35" s="695"/>
      <c r="DU35" s="695"/>
      <c r="DV35" s="696"/>
      <c r="DW35" s="664">
        <v>3.7</v>
      </c>
      <c r="DX35" s="693"/>
      <c r="DY35" s="693"/>
      <c r="DZ35" s="693"/>
      <c r="EA35" s="693"/>
      <c r="EB35" s="693"/>
      <c r="EC35" s="694"/>
    </row>
    <row r="36" spans="2:133" ht="11.25" customHeight="1" x14ac:dyDescent="0.15">
      <c r="B36" s="656" t="s">
        <v>320</v>
      </c>
      <c r="C36" s="657"/>
      <c r="D36" s="657"/>
      <c r="E36" s="657"/>
      <c r="F36" s="657"/>
      <c r="G36" s="657"/>
      <c r="H36" s="657"/>
      <c r="I36" s="657"/>
      <c r="J36" s="657"/>
      <c r="K36" s="657"/>
      <c r="L36" s="657"/>
      <c r="M36" s="657"/>
      <c r="N36" s="657"/>
      <c r="O36" s="657"/>
      <c r="P36" s="657"/>
      <c r="Q36" s="658"/>
      <c r="R36" s="659" t="s">
        <v>121</v>
      </c>
      <c r="S36" s="660"/>
      <c r="T36" s="660"/>
      <c r="U36" s="660"/>
      <c r="V36" s="660"/>
      <c r="W36" s="660"/>
      <c r="X36" s="660"/>
      <c r="Y36" s="661"/>
      <c r="Z36" s="662" t="s">
        <v>230</v>
      </c>
      <c r="AA36" s="662"/>
      <c r="AB36" s="662"/>
      <c r="AC36" s="662"/>
      <c r="AD36" s="663" t="s">
        <v>121</v>
      </c>
      <c r="AE36" s="663"/>
      <c r="AF36" s="663"/>
      <c r="AG36" s="663"/>
      <c r="AH36" s="663"/>
      <c r="AI36" s="663"/>
      <c r="AJ36" s="663"/>
      <c r="AK36" s="663"/>
      <c r="AL36" s="664" t="s">
        <v>121</v>
      </c>
      <c r="AM36" s="665"/>
      <c r="AN36" s="665"/>
      <c r="AO36" s="666"/>
      <c r="AQ36" s="736" t="s">
        <v>321</v>
      </c>
      <c r="AR36" s="737"/>
      <c r="AS36" s="737"/>
      <c r="AT36" s="737"/>
      <c r="AU36" s="737"/>
      <c r="AV36" s="737"/>
      <c r="AW36" s="737"/>
      <c r="AX36" s="737"/>
      <c r="AY36" s="738"/>
      <c r="AZ36" s="659">
        <v>975482</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-350454</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2982701</v>
      </c>
      <c r="CS36" s="660"/>
      <c r="CT36" s="660"/>
      <c r="CU36" s="660"/>
      <c r="CV36" s="660"/>
      <c r="CW36" s="660"/>
      <c r="CX36" s="660"/>
      <c r="CY36" s="661"/>
      <c r="CZ36" s="664">
        <v>10.7</v>
      </c>
      <c r="DA36" s="693"/>
      <c r="DB36" s="693"/>
      <c r="DC36" s="697"/>
      <c r="DD36" s="668">
        <v>1836104</v>
      </c>
      <c r="DE36" s="660"/>
      <c r="DF36" s="660"/>
      <c r="DG36" s="660"/>
      <c r="DH36" s="660"/>
      <c r="DI36" s="660"/>
      <c r="DJ36" s="660"/>
      <c r="DK36" s="661"/>
      <c r="DL36" s="668">
        <v>1462467</v>
      </c>
      <c r="DM36" s="660"/>
      <c r="DN36" s="660"/>
      <c r="DO36" s="660"/>
      <c r="DP36" s="660"/>
      <c r="DQ36" s="660"/>
      <c r="DR36" s="660"/>
      <c r="DS36" s="660"/>
      <c r="DT36" s="660"/>
      <c r="DU36" s="660"/>
      <c r="DV36" s="661"/>
      <c r="DW36" s="664">
        <v>9.5</v>
      </c>
      <c r="DX36" s="693"/>
      <c r="DY36" s="693"/>
      <c r="DZ36" s="693"/>
      <c r="EA36" s="693"/>
      <c r="EB36" s="693"/>
      <c r="EC36" s="694"/>
    </row>
    <row r="37" spans="2:133" ht="11.25" customHeight="1" x14ac:dyDescent="0.15">
      <c r="B37" s="656" t="s">
        <v>324</v>
      </c>
      <c r="C37" s="657"/>
      <c r="D37" s="657"/>
      <c r="E37" s="657"/>
      <c r="F37" s="657"/>
      <c r="G37" s="657"/>
      <c r="H37" s="657"/>
      <c r="I37" s="657"/>
      <c r="J37" s="657"/>
      <c r="K37" s="657"/>
      <c r="L37" s="657"/>
      <c r="M37" s="657"/>
      <c r="N37" s="657"/>
      <c r="O37" s="657"/>
      <c r="P37" s="657"/>
      <c r="Q37" s="658"/>
      <c r="R37" s="659">
        <v>891832</v>
      </c>
      <c r="S37" s="660"/>
      <c r="T37" s="660"/>
      <c r="U37" s="660"/>
      <c r="V37" s="660"/>
      <c r="W37" s="660"/>
      <c r="X37" s="660"/>
      <c r="Y37" s="661"/>
      <c r="Z37" s="662">
        <v>3.1</v>
      </c>
      <c r="AA37" s="662"/>
      <c r="AB37" s="662"/>
      <c r="AC37" s="662"/>
      <c r="AD37" s="663" t="s">
        <v>230</v>
      </c>
      <c r="AE37" s="663"/>
      <c r="AF37" s="663"/>
      <c r="AG37" s="663"/>
      <c r="AH37" s="663"/>
      <c r="AI37" s="663"/>
      <c r="AJ37" s="663"/>
      <c r="AK37" s="663"/>
      <c r="AL37" s="664" t="s">
        <v>230</v>
      </c>
      <c r="AM37" s="665"/>
      <c r="AN37" s="665"/>
      <c r="AO37" s="666"/>
      <c r="AQ37" s="736" t="s">
        <v>325</v>
      </c>
      <c r="AR37" s="737"/>
      <c r="AS37" s="737"/>
      <c r="AT37" s="737"/>
      <c r="AU37" s="737"/>
      <c r="AV37" s="737"/>
      <c r="AW37" s="737"/>
      <c r="AX37" s="737"/>
      <c r="AY37" s="738"/>
      <c r="AZ37" s="659">
        <v>25548</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8652</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9417</v>
      </c>
      <c r="CS37" s="695"/>
      <c r="CT37" s="695"/>
      <c r="CU37" s="695"/>
      <c r="CV37" s="695"/>
      <c r="CW37" s="695"/>
      <c r="CX37" s="695"/>
      <c r="CY37" s="696"/>
      <c r="CZ37" s="664">
        <v>0</v>
      </c>
      <c r="DA37" s="693"/>
      <c r="DB37" s="693"/>
      <c r="DC37" s="697"/>
      <c r="DD37" s="668">
        <v>9417</v>
      </c>
      <c r="DE37" s="695"/>
      <c r="DF37" s="695"/>
      <c r="DG37" s="695"/>
      <c r="DH37" s="695"/>
      <c r="DI37" s="695"/>
      <c r="DJ37" s="695"/>
      <c r="DK37" s="696"/>
      <c r="DL37" s="668">
        <v>9417</v>
      </c>
      <c r="DM37" s="695"/>
      <c r="DN37" s="695"/>
      <c r="DO37" s="695"/>
      <c r="DP37" s="695"/>
      <c r="DQ37" s="695"/>
      <c r="DR37" s="695"/>
      <c r="DS37" s="695"/>
      <c r="DT37" s="695"/>
      <c r="DU37" s="695"/>
      <c r="DV37" s="696"/>
      <c r="DW37" s="664">
        <v>0.1</v>
      </c>
      <c r="DX37" s="693"/>
      <c r="DY37" s="693"/>
      <c r="DZ37" s="693"/>
      <c r="EA37" s="693"/>
      <c r="EB37" s="693"/>
      <c r="EC37" s="694"/>
    </row>
    <row r="38" spans="2:133" ht="11.25" customHeight="1" x14ac:dyDescent="0.15">
      <c r="B38" s="704" t="s">
        <v>328</v>
      </c>
      <c r="C38" s="705"/>
      <c r="D38" s="705"/>
      <c r="E38" s="705"/>
      <c r="F38" s="705"/>
      <c r="G38" s="705"/>
      <c r="H38" s="705"/>
      <c r="I38" s="705"/>
      <c r="J38" s="705"/>
      <c r="K38" s="705"/>
      <c r="L38" s="705"/>
      <c r="M38" s="705"/>
      <c r="N38" s="705"/>
      <c r="O38" s="705"/>
      <c r="P38" s="705"/>
      <c r="Q38" s="706"/>
      <c r="R38" s="739">
        <v>28766883</v>
      </c>
      <c r="S38" s="740"/>
      <c r="T38" s="740"/>
      <c r="U38" s="740"/>
      <c r="V38" s="740"/>
      <c r="W38" s="740"/>
      <c r="X38" s="740"/>
      <c r="Y38" s="741"/>
      <c r="Z38" s="742">
        <v>100</v>
      </c>
      <c r="AA38" s="742"/>
      <c r="AB38" s="742"/>
      <c r="AC38" s="742"/>
      <c r="AD38" s="743">
        <v>14438741</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4830</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13299</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2231558</v>
      </c>
      <c r="CS38" s="660"/>
      <c r="CT38" s="660"/>
      <c r="CU38" s="660"/>
      <c r="CV38" s="660"/>
      <c r="CW38" s="660"/>
      <c r="CX38" s="660"/>
      <c r="CY38" s="661"/>
      <c r="CZ38" s="664">
        <v>8</v>
      </c>
      <c r="DA38" s="693"/>
      <c r="DB38" s="693"/>
      <c r="DC38" s="697"/>
      <c r="DD38" s="668">
        <v>1824069</v>
      </c>
      <c r="DE38" s="660"/>
      <c r="DF38" s="660"/>
      <c r="DG38" s="660"/>
      <c r="DH38" s="660"/>
      <c r="DI38" s="660"/>
      <c r="DJ38" s="660"/>
      <c r="DK38" s="661"/>
      <c r="DL38" s="668">
        <v>1634926</v>
      </c>
      <c r="DM38" s="660"/>
      <c r="DN38" s="660"/>
      <c r="DO38" s="660"/>
      <c r="DP38" s="660"/>
      <c r="DQ38" s="660"/>
      <c r="DR38" s="660"/>
      <c r="DS38" s="660"/>
      <c r="DT38" s="660"/>
      <c r="DU38" s="660"/>
      <c r="DV38" s="661"/>
      <c r="DW38" s="664">
        <v>10.7</v>
      </c>
      <c r="DX38" s="693"/>
      <c r="DY38" s="693"/>
      <c r="DZ38" s="693"/>
      <c r="EA38" s="693"/>
      <c r="EB38" s="693"/>
      <c r="EC38" s="694"/>
    </row>
    <row r="39" spans="2:133" ht="11.25" customHeight="1" x14ac:dyDescent="0.15">
      <c r="AQ39" s="736" t="s">
        <v>332</v>
      </c>
      <c r="AR39" s="737"/>
      <c r="AS39" s="737"/>
      <c r="AT39" s="737"/>
      <c r="AU39" s="737"/>
      <c r="AV39" s="737"/>
      <c r="AW39" s="737"/>
      <c r="AX39" s="737"/>
      <c r="AY39" s="738"/>
      <c r="AZ39" s="659" t="s">
        <v>121</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92</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578912</v>
      </c>
      <c r="CS39" s="695"/>
      <c r="CT39" s="695"/>
      <c r="CU39" s="695"/>
      <c r="CV39" s="695"/>
      <c r="CW39" s="695"/>
      <c r="CX39" s="695"/>
      <c r="CY39" s="696"/>
      <c r="CZ39" s="664">
        <v>2.1</v>
      </c>
      <c r="DA39" s="693"/>
      <c r="DB39" s="693"/>
      <c r="DC39" s="697"/>
      <c r="DD39" s="668">
        <v>330460</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336</v>
      </c>
      <c r="AR40" s="737"/>
      <c r="AS40" s="737"/>
      <c r="AT40" s="737"/>
      <c r="AU40" s="737"/>
      <c r="AV40" s="737"/>
      <c r="AW40" s="737"/>
      <c r="AX40" s="737"/>
      <c r="AY40" s="738"/>
      <c r="AZ40" s="659">
        <v>604296</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119</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234420</v>
      </c>
      <c r="CS40" s="660"/>
      <c r="CT40" s="660"/>
      <c r="CU40" s="660"/>
      <c r="CV40" s="660"/>
      <c r="CW40" s="660"/>
      <c r="CX40" s="660"/>
      <c r="CY40" s="661"/>
      <c r="CZ40" s="664">
        <v>0.8</v>
      </c>
      <c r="DA40" s="693"/>
      <c r="DB40" s="693"/>
      <c r="DC40" s="697"/>
      <c r="DD40" s="668">
        <v>129920</v>
      </c>
      <c r="DE40" s="660"/>
      <c r="DF40" s="660"/>
      <c r="DG40" s="660"/>
      <c r="DH40" s="660"/>
      <c r="DI40" s="660"/>
      <c r="DJ40" s="660"/>
      <c r="DK40" s="661"/>
      <c r="DL40" s="668">
        <v>126676</v>
      </c>
      <c r="DM40" s="660"/>
      <c r="DN40" s="660"/>
      <c r="DO40" s="660"/>
      <c r="DP40" s="660"/>
      <c r="DQ40" s="660"/>
      <c r="DR40" s="660"/>
      <c r="DS40" s="660"/>
      <c r="DT40" s="660"/>
      <c r="DU40" s="660"/>
      <c r="DV40" s="661"/>
      <c r="DW40" s="664">
        <v>0.8</v>
      </c>
      <c r="DX40" s="693"/>
      <c r="DY40" s="693"/>
      <c r="DZ40" s="693"/>
      <c r="EA40" s="693"/>
      <c r="EB40" s="693"/>
      <c r="EC40" s="694"/>
    </row>
    <row r="41" spans="2:133" ht="11.25" customHeight="1" x14ac:dyDescent="0.15">
      <c r="AQ41" s="746" t="s">
        <v>339</v>
      </c>
      <c r="AR41" s="747"/>
      <c r="AS41" s="747"/>
      <c r="AT41" s="747"/>
      <c r="AU41" s="747"/>
      <c r="AV41" s="747"/>
      <c r="AW41" s="747"/>
      <c r="AX41" s="747"/>
      <c r="AY41" s="748"/>
      <c r="AZ41" s="739">
        <v>1622432</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362</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230</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4951826</v>
      </c>
      <c r="CS42" s="660"/>
      <c r="CT42" s="660"/>
      <c r="CU42" s="660"/>
      <c r="CV42" s="660"/>
      <c r="CW42" s="660"/>
      <c r="CX42" s="660"/>
      <c r="CY42" s="661"/>
      <c r="CZ42" s="664">
        <v>17.8</v>
      </c>
      <c r="DA42" s="665"/>
      <c r="DB42" s="665"/>
      <c r="DC42" s="760"/>
      <c r="DD42" s="668">
        <v>1085464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68063</v>
      </c>
      <c r="CS43" s="695"/>
      <c r="CT43" s="695"/>
      <c r="CU43" s="695"/>
      <c r="CV43" s="695"/>
      <c r="CW43" s="695"/>
      <c r="CX43" s="695"/>
      <c r="CY43" s="696"/>
      <c r="CZ43" s="664">
        <v>0.2</v>
      </c>
      <c r="DA43" s="693"/>
      <c r="DB43" s="693"/>
      <c r="DC43" s="697"/>
      <c r="DD43" s="668">
        <v>14920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346</v>
      </c>
      <c r="CD44" s="771" t="s">
        <v>297</v>
      </c>
      <c r="CE44" s="772"/>
      <c r="CF44" s="656" t="s">
        <v>347</v>
      </c>
      <c r="CG44" s="657"/>
      <c r="CH44" s="657"/>
      <c r="CI44" s="657"/>
      <c r="CJ44" s="657"/>
      <c r="CK44" s="657"/>
      <c r="CL44" s="657"/>
      <c r="CM44" s="657"/>
      <c r="CN44" s="657"/>
      <c r="CO44" s="657"/>
      <c r="CP44" s="657"/>
      <c r="CQ44" s="658"/>
      <c r="CR44" s="659">
        <v>4951826</v>
      </c>
      <c r="CS44" s="660"/>
      <c r="CT44" s="660"/>
      <c r="CU44" s="660"/>
      <c r="CV44" s="660"/>
      <c r="CW44" s="660"/>
      <c r="CX44" s="660"/>
      <c r="CY44" s="661"/>
      <c r="CZ44" s="664">
        <v>17.8</v>
      </c>
      <c r="DA44" s="665"/>
      <c r="DB44" s="665"/>
      <c r="DC44" s="760"/>
      <c r="DD44" s="668">
        <v>1085464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348</v>
      </c>
      <c r="CG45" s="657"/>
      <c r="CH45" s="657"/>
      <c r="CI45" s="657"/>
      <c r="CJ45" s="657"/>
      <c r="CK45" s="657"/>
      <c r="CL45" s="657"/>
      <c r="CM45" s="657"/>
      <c r="CN45" s="657"/>
      <c r="CO45" s="657"/>
      <c r="CP45" s="657"/>
      <c r="CQ45" s="658"/>
      <c r="CR45" s="659">
        <v>2469963</v>
      </c>
      <c r="CS45" s="695"/>
      <c r="CT45" s="695"/>
      <c r="CU45" s="695"/>
      <c r="CV45" s="695"/>
      <c r="CW45" s="695"/>
      <c r="CX45" s="695"/>
      <c r="CY45" s="696"/>
      <c r="CZ45" s="664">
        <v>8.9</v>
      </c>
      <c r="DA45" s="693"/>
      <c r="DB45" s="693"/>
      <c r="DC45" s="697"/>
      <c r="DD45" s="668">
        <v>100450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349</v>
      </c>
      <c r="CG46" s="657"/>
      <c r="CH46" s="657"/>
      <c r="CI46" s="657"/>
      <c r="CJ46" s="657"/>
      <c r="CK46" s="657"/>
      <c r="CL46" s="657"/>
      <c r="CM46" s="657"/>
      <c r="CN46" s="657"/>
      <c r="CO46" s="657"/>
      <c r="CP46" s="657"/>
      <c r="CQ46" s="658"/>
      <c r="CR46" s="659">
        <v>2410756</v>
      </c>
      <c r="CS46" s="660"/>
      <c r="CT46" s="660"/>
      <c r="CU46" s="660"/>
      <c r="CV46" s="660"/>
      <c r="CW46" s="660"/>
      <c r="CX46" s="660"/>
      <c r="CY46" s="661"/>
      <c r="CZ46" s="664">
        <v>8.6999999999999993</v>
      </c>
      <c r="DA46" s="665"/>
      <c r="DB46" s="665"/>
      <c r="DC46" s="760"/>
      <c r="DD46" s="668">
        <v>962890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350</v>
      </c>
      <c r="CG47" s="657"/>
      <c r="CH47" s="657"/>
      <c r="CI47" s="657"/>
      <c r="CJ47" s="657"/>
      <c r="CK47" s="657"/>
      <c r="CL47" s="657"/>
      <c r="CM47" s="657"/>
      <c r="CN47" s="657"/>
      <c r="CO47" s="657"/>
      <c r="CP47" s="657"/>
      <c r="CQ47" s="658"/>
      <c r="CR47" s="659" t="s">
        <v>121</v>
      </c>
      <c r="CS47" s="695"/>
      <c r="CT47" s="695"/>
      <c r="CU47" s="695"/>
      <c r="CV47" s="695"/>
      <c r="CW47" s="695"/>
      <c r="CX47" s="695"/>
      <c r="CY47" s="696"/>
      <c r="CZ47" s="664" t="s">
        <v>230</v>
      </c>
      <c r="DA47" s="693"/>
      <c r="DB47" s="693"/>
      <c r="DC47" s="697"/>
      <c r="DD47" s="668" t="s">
        <v>230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351</v>
      </c>
      <c r="CG48" s="657"/>
      <c r="CH48" s="657"/>
      <c r="CI48" s="657"/>
      <c r="CJ48" s="657"/>
      <c r="CK48" s="657"/>
      <c r="CL48" s="657"/>
      <c r="CM48" s="657"/>
      <c r="CN48" s="657"/>
      <c r="CO48" s="657"/>
      <c r="CP48" s="657"/>
      <c r="CQ48" s="658"/>
      <c r="CR48" s="659" t="s">
        <v>230</v>
      </c>
      <c r="CS48" s="660"/>
      <c r="CT48" s="660"/>
      <c r="CU48" s="660"/>
      <c r="CV48" s="660"/>
      <c r="CW48" s="660"/>
      <c r="CX48" s="660"/>
      <c r="CY48" s="661"/>
      <c r="CZ48" s="664" t="s">
        <v>121</v>
      </c>
      <c r="DA48" s="665"/>
      <c r="DB48" s="665"/>
      <c r="DC48" s="760"/>
      <c r="DD48" s="668" t="s">
        <v>121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352</v>
      </c>
      <c r="CE49" s="705"/>
      <c r="CF49" s="705"/>
      <c r="CG49" s="705"/>
      <c r="CH49" s="705"/>
      <c r="CI49" s="705"/>
      <c r="CJ49" s="705"/>
      <c r="CK49" s="705"/>
      <c r="CL49" s="705"/>
      <c r="CM49" s="705"/>
      <c r="CN49" s="705"/>
      <c r="CO49" s="705"/>
      <c r="CP49" s="705"/>
      <c r="CQ49" s="706"/>
      <c r="CR49" s="739">
        <v>27867827</v>
      </c>
      <c r="CS49" s="729"/>
      <c r="CT49" s="729"/>
      <c r="CU49" s="729"/>
      <c r="CV49" s="729"/>
      <c r="CW49" s="729"/>
      <c r="CX49" s="729"/>
      <c r="CY49" s="761"/>
      <c r="CZ49" s="744">
        <v>100</v>
      </c>
      <c r="DA49" s="762"/>
      <c r="DB49" s="762"/>
      <c r="DC49" s="763"/>
      <c r="DD49" s="764">
        <v>16906594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4r/7eY7gZOD/EgPC1T6LTq91P4V6pyw4xx++O06twZWmMU7u7oPCH8E7ruqvPNDnQVhgHerMHh7eGLO2pndHkg==" saltValue="CAj7XhKdN5UQ1aiYaXBK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375</v>
      </c>
      <c r="C7" s="792"/>
      <c r="D7" s="792"/>
      <c r="E7" s="792"/>
      <c r="F7" s="792"/>
      <c r="G7" s="792"/>
      <c r="H7" s="792"/>
      <c r="I7" s="792"/>
      <c r="J7" s="792"/>
      <c r="K7" s="792"/>
      <c r="L7" s="792"/>
      <c r="M7" s="792"/>
      <c r="N7" s="792"/>
      <c r="O7" s="792"/>
      <c r="P7" s="793"/>
      <c r="Q7" s="794">
        <v>27558</v>
      </c>
      <c r="R7" s="795"/>
      <c r="S7" s="795"/>
      <c r="T7" s="795"/>
      <c r="U7" s="795"/>
      <c r="V7" s="795">
        <v>26661</v>
      </c>
      <c r="W7" s="795"/>
      <c r="X7" s="795"/>
      <c r="Y7" s="795"/>
      <c r="Z7" s="795"/>
      <c r="AA7" s="795">
        <v>897</v>
      </c>
      <c r="AB7" s="795"/>
      <c r="AC7" s="795"/>
      <c r="AD7" s="795"/>
      <c r="AE7" s="796"/>
      <c r="AF7" s="797">
        <v>866</v>
      </c>
      <c r="AG7" s="798"/>
      <c r="AH7" s="798"/>
      <c r="AI7" s="798"/>
      <c r="AJ7" s="799"/>
      <c r="AK7" s="834">
        <v>678</v>
      </c>
      <c r="AL7" s="835"/>
      <c r="AM7" s="835"/>
      <c r="AN7" s="835"/>
      <c r="AO7" s="835"/>
      <c r="AP7" s="835">
        <v>24541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0</v>
      </c>
      <c r="CI7" s="832"/>
      <c r="CJ7" s="832"/>
      <c r="CK7" s="832"/>
      <c r="CL7" s="833"/>
      <c r="CM7" s="831">
        <v>18</v>
      </c>
      <c r="CN7" s="832"/>
      <c r="CO7" s="832"/>
      <c r="CP7" s="832"/>
      <c r="CQ7" s="833"/>
      <c r="CR7" s="831">
        <v>3</v>
      </c>
      <c r="CS7" s="832"/>
      <c r="CT7" s="832"/>
      <c r="CU7" s="832"/>
      <c r="CV7" s="833"/>
      <c r="CW7" s="831" t="s">
        <v>562</v>
      </c>
      <c r="CX7" s="832"/>
      <c r="CY7" s="832"/>
      <c r="CZ7" s="832"/>
      <c r="DA7" s="833"/>
      <c r="DB7" s="831" t="s">
        <v>562</v>
      </c>
      <c r="DC7" s="832"/>
      <c r="DD7" s="832"/>
      <c r="DE7" s="832"/>
      <c r="DF7" s="833"/>
      <c r="DG7" s="831" t="s">
        <v>562</v>
      </c>
      <c r="DH7" s="832"/>
      <c r="DI7" s="832"/>
      <c r="DJ7" s="832"/>
      <c r="DK7" s="833"/>
      <c r="DL7" s="831" t="s">
        <v>562</v>
      </c>
      <c r="DM7" s="832"/>
      <c r="DN7" s="832"/>
      <c r="DO7" s="832"/>
      <c r="DP7" s="833"/>
      <c r="DQ7" s="831" t="s">
        <v>562</v>
      </c>
      <c r="DR7" s="832"/>
      <c r="DS7" s="832"/>
      <c r="DT7" s="832"/>
      <c r="DU7" s="833"/>
      <c r="DV7" s="812"/>
      <c r="DW7" s="813"/>
      <c r="DX7" s="813"/>
      <c r="DY7" s="813"/>
      <c r="DZ7" s="814"/>
      <c r="EA7" s="234"/>
    </row>
    <row r="8" spans="1:131" s="235" customFormat="1" ht="26.25" customHeight="1" x14ac:dyDescent="0.15">
      <c r="A8" s="241">
        <v>2</v>
      </c>
      <c r="B8" s="815" t="s">
        <v>376</v>
      </c>
      <c r="C8" s="816"/>
      <c r="D8" s="816"/>
      <c r="E8" s="816"/>
      <c r="F8" s="816"/>
      <c r="G8" s="816"/>
      <c r="H8" s="816"/>
      <c r="I8" s="816"/>
      <c r="J8" s="816"/>
      <c r="K8" s="816"/>
      <c r="L8" s="816"/>
      <c r="M8" s="816"/>
      <c r="N8" s="816"/>
      <c r="O8" s="816"/>
      <c r="P8" s="817"/>
      <c r="Q8" s="818">
        <v>309</v>
      </c>
      <c r="R8" s="819"/>
      <c r="S8" s="819"/>
      <c r="T8" s="819"/>
      <c r="U8" s="819"/>
      <c r="V8" s="819">
        <v>307</v>
      </c>
      <c r="W8" s="819"/>
      <c r="X8" s="819"/>
      <c r="Y8" s="819"/>
      <c r="Z8" s="819"/>
      <c r="AA8" s="819">
        <v>2</v>
      </c>
      <c r="AB8" s="819"/>
      <c r="AC8" s="819"/>
      <c r="AD8" s="819"/>
      <c r="AE8" s="820"/>
      <c r="AF8" s="821" t="s">
        <v>377</v>
      </c>
      <c r="AG8" s="822"/>
      <c r="AH8" s="822"/>
      <c r="AI8" s="822"/>
      <c r="AJ8" s="823"/>
      <c r="AK8" s="824">
        <v>34</v>
      </c>
      <c r="AL8" s="825"/>
      <c r="AM8" s="825"/>
      <c r="AN8" s="825"/>
      <c r="AO8" s="825"/>
      <c r="AP8" s="825">
        <v>798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573</v>
      </c>
      <c r="BT8" s="829"/>
      <c r="BU8" s="829"/>
      <c r="BV8" s="829"/>
      <c r="BW8" s="829"/>
      <c r="BX8" s="829"/>
      <c r="BY8" s="829"/>
      <c r="BZ8" s="829"/>
      <c r="CA8" s="829"/>
      <c r="CB8" s="829"/>
      <c r="CC8" s="829"/>
      <c r="CD8" s="829"/>
      <c r="CE8" s="829"/>
      <c r="CF8" s="829"/>
      <c r="CG8" s="830"/>
      <c r="CH8" s="841">
        <v>1</v>
      </c>
      <c r="CI8" s="842"/>
      <c r="CJ8" s="842"/>
      <c r="CK8" s="842"/>
      <c r="CL8" s="843"/>
      <c r="CM8" s="841">
        <v>26</v>
      </c>
      <c r="CN8" s="842"/>
      <c r="CO8" s="842"/>
      <c r="CP8" s="842"/>
      <c r="CQ8" s="843"/>
      <c r="CR8" s="841">
        <v>30</v>
      </c>
      <c r="CS8" s="842"/>
      <c r="CT8" s="842"/>
      <c r="CU8" s="842"/>
      <c r="CV8" s="843"/>
      <c r="CW8" s="841" t="s">
        <v>562</v>
      </c>
      <c r="CX8" s="842"/>
      <c r="CY8" s="842"/>
      <c r="CZ8" s="842"/>
      <c r="DA8" s="843"/>
      <c r="DB8" s="841" t="s">
        <v>562</v>
      </c>
      <c r="DC8" s="842"/>
      <c r="DD8" s="842"/>
      <c r="DE8" s="842"/>
      <c r="DF8" s="843"/>
      <c r="DG8" s="841" t="s">
        <v>562</v>
      </c>
      <c r="DH8" s="842"/>
      <c r="DI8" s="842"/>
      <c r="DJ8" s="842"/>
      <c r="DK8" s="843"/>
      <c r="DL8" s="841" t="s">
        <v>562</v>
      </c>
      <c r="DM8" s="842"/>
      <c r="DN8" s="842"/>
      <c r="DO8" s="842"/>
      <c r="DP8" s="843"/>
      <c r="DQ8" s="841" t="s">
        <v>562</v>
      </c>
      <c r="DR8" s="842"/>
      <c r="DS8" s="842"/>
      <c r="DT8" s="842"/>
      <c r="DU8" s="843"/>
      <c r="DV8" s="844"/>
      <c r="DW8" s="845"/>
      <c r="DX8" s="845"/>
      <c r="DY8" s="845"/>
      <c r="DZ8" s="846"/>
      <c r="EA8" s="234"/>
    </row>
    <row r="9" spans="1:131" s="235" customFormat="1" ht="26.25" customHeight="1" x14ac:dyDescent="0.15">
      <c r="A9" s="241">
        <v>3</v>
      </c>
      <c r="B9" s="815" t="s">
        <v>378</v>
      </c>
      <c r="C9" s="816"/>
      <c r="D9" s="816"/>
      <c r="E9" s="816"/>
      <c r="F9" s="816"/>
      <c r="G9" s="816"/>
      <c r="H9" s="816"/>
      <c r="I9" s="816"/>
      <c r="J9" s="816"/>
      <c r="K9" s="816"/>
      <c r="L9" s="816"/>
      <c r="M9" s="816"/>
      <c r="N9" s="816"/>
      <c r="O9" s="816"/>
      <c r="P9" s="817"/>
      <c r="Q9" s="818">
        <v>57</v>
      </c>
      <c r="R9" s="819"/>
      <c r="S9" s="819"/>
      <c r="T9" s="819"/>
      <c r="U9" s="819"/>
      <c r="V9" s="819">
        <v>57</v>
      </c>
      <c r="W9" s="819"/>
      <c r="X9" s="819"/>
      <c r="Y9" s="819"/>
      <c r="Z9" s="819"/>
      <c r="AA9" s="819" t="s">
        <v>562</v>
      </c>
      <c r="AB9" s="819"/>
      <c r="AC9" s="819"/>
      <c r="AD9" s="819"/>
      <c r="AE9" s="820"/>
      <c r="AF9" s="821" t="s">
        <v>121</v>
      </c>
      <c r="AG9" s="822"/>
      <c r="AH9" s="822"/>
      <c r="AI9" s="822"/>
      <c r="AJ9" s="823"/>
      <c r="AK9" s="824">
        <v>57</v>
      </c>
      <c r="AL9" s="825"/>
      <c r="AM9" s="825"/>
      <c r="AN9" s="825"/>
      <c r="AO9" s="825"/>
      <c r="AP9" s="825">
        <v>169</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566</v>
      </c>
      <c r="BT9" s="829"/>
      <c r="BU9" s="829"/>
      <c r="BV9" s="829"/>
      <c r="BW9" s="829"/>
      <c r="BX9" s="829"/>
      <c r="BY9" s="829"/>
      <c r="BZ9" s="829"/>
      <c r="CA9" s="829"/>
      <c r="CB9" s="829"/>
      <c r="CC9" s="829"/>
      <c r="CD9" s="829"/>
      <c r="CE9" s="829"/>
      <c r="CF9" s="829"/>
      <c r="CG9" s="830"/>
      <c r="CH9" s="841">
        <v>12</v>
      </c>
      <c r="CI9" s="842"/>
      <c r="CJ9" s="842"/>
      <c r="CK9" s="842"/>
      <c r="CL9" s="843"/>
      <c r="CM9" s="841">
        <v>1373</v>
      </c>
      <c r="CN9" s="842"/>
      <c r="CO9" s="842"/>
      <c r="CP9" s="842"/>
      <c r="CQ9" s="843"/>
      <c r="CR9" s="841">
        <v>380</v>
      </c>
      <c r="CS9" s="842"/>
      <c r="CT9" s="842"/>
      <c r="CU9" s="842"/>
      <c r="CV9" s="843"/>
      <c r="CW9" s="841" t="s">
        <v>562</v>
      </c>
      <c r="CX9" s="842"/>
      <c r="CY9" s="842"/>
      <c r="CZ9" s="842"/>
      <c r="DA9" s="843"/>
      <c r="DB9" s="841" t="s">
        <v>562</v>
      </c>
      <c r="DC9" s="842"/>
      <c r="DD9" s="842"/>
      <c r="DE9" s="842"/>
      <c r="DF9" s="843"/>
      <c r="DG9" s="841" t="s">
        <v>562</v>
      </c>
      <c r="DH9" s="842"/>
      <c r="DI9" s="842"/>
      <c r="DJ9" s="842"/>
      <c r="DK9" s="843"/>
      <c r="DL9" s="841" t="s">
        <v>562</v>
      </c>
      <c r="DM9" s="842"/>
      <c r="DN9" s="842"/>
      <c r="DO9" s="842"/>
      <c r="DP9" s="843"/>
      <c r="DQ9" s="841" t="s">
        <v>562</v>
      </c>
      <c r="DR9" s="842"/>
      <c r="DS9" s="842"/>
      <c r="DT9" s="842"/>
      <c r="DU9" s="843"/>
      <c r="DV9" s="844"/>
      <c r="DW9" s="845"/>
      <c r="DX9" s="845"/>
      <c r="DY9" s="845"/>
      <c r="DZ9" s="846"/>
      <c r="EA9" s="234"/>
    </row>
    <row r="10" spans="1:131" s="235" customFormat="1" ht="26.25" customHeight="1" x14ac:dyDescent="0.15">
      <c r="A10" s="241">
        <v>4</v>
      </c>
      <c r="B10" s="815" t="s">
        <v>379</v>
      </c>
      <c r="C10" s="816"/>
      <c r="D10" s="816"/>
      <c r="E10" s="816"/>
      <c r="F10" s="816"/>
      <c r="G10" s="816"/>
      <c r="H10" s="816"/>
      <c r="I10" s="816"/>
      <c r="J10" s="816"/>
      <c r="K10" s="816"/>
      <c r="L10" s="816"/>
      <c r="M10" s="816"/>
      <c r="N10" s="816"/>
      <c r="O10" s="816"/>
      <c r="P10" s="817"/>
      <c r="Q10" s="818">
        <v>602</v>
      </c>
      <c r="R10" s="819"/>
      <c r="S10" s="819"/>
      <c r="T10" s="819"/>
      <c r="U10" s="819"/>
      <c r="V10" s="819">
        <v>602</v>
      </c>
      <c r="W10" s="819"/>
      <c r="X10" s="819"/>
      <c r="Y10" s="819"/>
      <c r="Z10" s="819"/>
      <c r="AA10" s="819" t="s">
        <v>562</v>
      </c>
      <c r="AB10" s="819"/>
      <c r="AC10" s="819"/>
      <c r="AD10" s="819"/>
      <c r="AE10" s="820"/>
      <c r="AF10" s="821" t="s">
        <v>121</v>
      </c>
      <c r="AG10" s="822"/>
      <c r="AH10" s="822"/>
      <c r="AI10" s="822"/>
      <c r="AJ10" s="823"/>
      <c r="AK10" s="824" t="s">
        <v>562</v>
      </c>
      <c r="AL10" s="825"/>
      <c r="AM10" s="825"/>
      <c r="AN10" s="825"/>
      <c r="AO10" s="825"/>
      <c r="AP10" s="825">
        <v>1073</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t="s">
        <v>380</v>
      </c>
      <c r="C11" s="816"/>
      <c r="D11" s="816"/>
      <c r="E11" s="816"/>
      <c r="F11" s="816"/>
      <c r="G11" s="816"/>
      <c r="H11" s="816"/>
      <c r="I11" s="816"/>
      <c r="J11" s="816"/>
      <c r="K11" s="816"/>
      <c r="L11" s="816"/>
      <c r="M11" s="816"/>
      <c r="N11" s="816"/>
      <c r="O11" s="816"/>
      <c r="P11" s="817"/>
      <c r="Q11" s="818">
        <v>339</v>
      </c>
      <c r="R11" s="819"/>
      <c r="S11" s="819"/>
      <c r="T11" s="819"/>
      <c r="U11" s="819"/>
      <c r="V11" s="819">
        <v>339</v>
      </c>
      <c r="W11" s="819"/>
      <c r="X11" s="819"/>
      <c r="Y11" s="819"/>
      <c r="Z11" s="819"/>
      <c r="AA11" s="819" t="s">
        <v>562</v>
      </c>
      <c r="AB11" s="819"/>
      <c r="AC11" s="819"/>
      <c r="AD11" s="819"/>
      <c r="AE11" s="820"/>
      <c r="AF11" s="821" t="s">
        <v>377</v>
      </c>
      <c r="AG11" s="822"/>
      <c r="AH11" s="822"/>
      <c r="AI11" s="822"/>
      <c r="AJ11" s="823"/>
      <c r="AK11" s="824">
        <v>17</v>
      </c>
      <c r="AL11" s="825"/>
      <c r="AM11" s="825"/>
      <c r="AN11" s="825"/>
      <c r="AO11" s="825"/>
      <c r="AP11" s="825">
        <v>315</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28767</v>
      </c>
      <c r="R23" s="854"/>
      <c r="S23" s="854"/>
      <c r="T23" s="854"/>
      <c r="U23" s="854"/>
      <c r="V23" s="854">
        <v>27868</v>
      </c>
      <c r="W23" s="854"/>
      <c r="X23" s="854"/>
      <c r="Y23" s="854"/>
      <c r="Z23" s="854"/>
      <c r="AA23" s="854">
        <v>899</v>
      </c>
      <c r="AB23" s="854"/>
      <c r="AC23" s="854"/>
      <c r="AD23" s="854"/>
      <c r="AE23" s="855"/>
      <c r="AF23" s="856">
        <v>866</v>
      </c>
      <c r="AG23" s="854"/>
      <c r="AH23" s="854"/>
      <c r="AI23" s="854"/>
      <c r="AJ23" s="857"/>
      <c r="AK23" s="858"/>
      <c r="AL23" s="859"/>
      <c r="AM23" s="859"/>
      <c r="AN23" s="859"/>
      <c r="AO23" s="859"/>
      <c r="AP23" s="854">
        <v>26896</v>
      </c>
      <c r="AQ23" s="854"/>
      <c r="AR23" s="854"/>
      <c r="AS23" s="854"/>
      <c r="AT23" s="854"/>
      <c r="AU23" s="860"/>
      <c r="AV23" s="860"/>
      <c r="AW23" s="860"/>
      <c r="AX23" s="860"/>
      <c r="AY23" s="861"/>
      <c r="AZ23" s="869" t="s">
        <v>121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358</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7882</v>
      </c>
      <c r="R28" s="883"/>
      <c r="S28" s="883"/>
      <c r="T28" s="883"/>
      <c r="U28" s="883"/>
      <c r="V28" s="883">
        <v>8115</v>
      </c>
      <c r="W28" s="883"/>
      <c r="X28" s="883"/>
      <c r="Y28" s="883"/>
      <c r="Z28" s="883"/>
      <c r="AA28" s="883">
        <v>-233</v>
      </c>
      <c r="AB28" s="883"/>
      <c r="AC28" s="883"/>
      <c r="AD28" s="883"/>
      <c r="AE28" s="884"/>
      <c r="AF28" s="885">
        <v>-233</v>
      </c>
      <c r="AG28" s="883"/>
      <c r="AH28" s="883"/>
      <c r="AI28" s="883"/>
      <c r="AJ28" s="886"/>
      <c r="AK28" s="887">
        <v>604</v>
      </c>
      <c r="AL28" s="878"/>
      <c r="AM28" s="878"/>
      <c r="AN28" s="878"/>
      <c r="AO28" s="878"/>
      <c r="AP28" s="878" t="s">
        <v>562</v>
      </c>
      <c r="AQ28" s="878"/>
      <c r="AR28" s="878"/>
      <c r="AS28" s="878"/>
      <c r="AT28" s="878"/>
      <c r="AU28" s="878" t="s">
        <v>562</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4381</v>
      </c>
      <c r="R29" s="819"/>
      <c r="S29" s="819"/>
      <c r="T29" s="819"/>
      <c r="U29" s="819"/>
      <c r="V29" s="819">
        <v>4154</v>
      </c>
      <c r="W29" s="819"/>
      <c r="X29" s="819"/>
      <c r="Y29" s="819"/>
      <c r="Z29" s="819"/>
      <c r="AA29" s="819">
        <v>228</v>
      </c>
      <c r="AB29" s="819"/>
      <c r="AC29" s="819"/>
      <c r="AD29" s="819"/>
      <c r="AE29" s="820"/>
      <c r="AF29" s="821">
        <v>228</v>
      </c>
      <c r="AG29" s="822"/>
      <c r="AH29" s="822"/>
      <c r="AI29" s="822"/>
      <c r="AJ29" s="823"/>
      <c r="AK29" s="890">
        <v>654</v>
      </c>
      <c r="AL29" s="891"/>
      <c r="AM29" s="891"/>
      <c r="AN29" s="891"/>
      <c r="AO29" s="891"/>
      <c r="AP29" s="891" t="s">
        <v>562</v>
      </c>
      <c r="AQ29" s="891"/>
      <c r="AR29" s="891"/>
      <c r="AS29" s="891"/>
      <c r="AT29" s="891"/>
      <c r="AU29" s="891" t="s">
        <v>562</v>
      </c>
      <c r="AV29" s="891"/>
      <c r="AW29" s="891"/>
      <c r="AX29" s="891"/>
      <c r="AY29" s="891"/>
      <c r="AZ29" s="892" t="s">
        <v>562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893</v>
      </c>
      <c r="R30" s="819"/>
      <c r="S30" s="819"/>
      <c r="T30" s="819"/>
      <c r="U30" s="819"/>
      <c r="V30" s="819">
        <v>890</v>
      </c>
      <c r="W30" s="819"/>
      <c r="X30" s="819"/>
      <c r="Y30" s="819"/>
      <c r="Z30" s="819"/>
      <c r="AA30" s="819">
        <v>3</v>
      </c>
      <c r="AB30" s="819"/>
      <c r="AC30" s="819"/>
      <c r="AD30" s="819"/>
      <c r="AE30" s="820"/>
      <c r="AF30" s="821">
        <v>3</v>
      </c>
      <c r="AG30" s="822"/>
      <c r="AH30" s="822"/>
      <c r="AI30" s="822"/>
      <c r="AJ30" s="823"/>
      <c r="AK30" s="890">
        <v>223</v>
      </c>
      <c r="AL30" s="891"/>
      <c r="AM30" s="891"/>
      <c r="AN30" s="891"/>
      <c r="AO30" s="891"/>
      <c r="AP30" s="891" t="s">
        <v>562</v>
      </c>
      <c r="AQ30" s="891"/>
      <c r="AR30" s="891"/>
      <c r="AS30" s="891"/>
      <c r="AT30" s="891"/>
      <c r="AU30" s="891" t="s">
        <v>562</v>
      </c>
      <c r="AV30" s="891"/>
      <c r="AW30" s="891"/>
      <c r="AX30" s="891"/>
      <c r="AY30" s="891"/>
      <c r="AZ30" s="892" t="s">
        <v>562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54</v>
      </c>
      <c r="R31" s="819"/>
      <c r="S31" s="819"/>
      <c r="T31" s="819"/>
      <c r="U31" s="819"/>
      <c r="V31" s="819">
        <v>54</v>
      </c>
      <c r="W31" s="819"/>
      <c r="X31" s="819"/>
      <c r="Y31" s="819"/>
      <c r="Z31" s="819"/>
      <c r="AA31" s="819" t="s">
        <v>562</v>
      </c>
      <c r="AB31" s="819"/>
      <c r="AC31" s="819"/>
      <c r="AD31" s="819"/>
      <c r="AE31" s="820"/>
      <c r="AF31" s="821" t="s">
        <v>398</v>
      </c>
      <c r="AG31" s="822"/>
      <c r="AH31" s="822"/>
      <c r="AI31" s="822"/>
      <c r="AJ31" s="823"/>
      <c r="AK31" s="890">
        <v>5</v>
      </c>
      <c r="AL31" s="891"/>
      <c r="AM31" s="891"/>
      <c r="AN31" s="891"/>
      <c r="AO31" s="891"/>
      <c r="AP31" s="891">
        <v>32</v>
      </c>
      <c r="AQ31" s="891"/>
      <c r="AR31" s="891"/>
      <c r="AS31" s="891"/>
      <c r="AT31" s="891"/>
      <c r="AU31" s="891">
        <v>2</v>
      </c>
      <c r="AV31" s="891"/>
      <c r="AW31" s="891"/>
      <c r="AX31" s="891"/>
      <c r="AY31" s="891"/>
      <c r="AZ31" s="892" t="s">
        <v>562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1550</v>
      </c>
      <c r="R32" s="819"/>
      <c r="S32" s="819"/>
      <c r="T32" s="819"/>
      <c r="U32" s="819"/>
      <c r="V32" s="819">
        <v>1450</v>
      </c>
      <c r="W32" s="819"/>
      <c r="X32" s="819"/>
      <c r="Y32" s="819"/>
      <c r="Z32" s="819"/>
      <c r="AA32" s="819">
        <v>100</v>
      </c>
      <c r="AB32" s="819"/>
      <c r="AC32" s="819"/>
      <c r="AD32" s="819"/>
      <c r="AE32" s="820"/>
      <c r="AF32" s="821">
        <v>686</v>
      </c>
      <c r="AG32" s="822"/>
      <c r="AH32" s="822"/>
      <c r="AI32" s="822"/>
      <c r="AJ32" s="823"/>
      <c r="AK32" s="890">
        <v>26</v>
      </c>
      <c r="AL32" s="891"/>
      <c r="AM32" s="891"/>
      <c r="AN32" s="891"/>
      <c r="AO32" s="891"/>
      <c r="AP32" s="891">
        <v>1728</v>
      </c>
      <c r="AQ32" s="891"/>
      <c r="AR32" s="891"/>
      <c r="AS32" s="891"/>
      <c r="AT32" s="891"/>
      <c r="AU32" s="891">
        <v>2</v>
      </c>
      <c r="AV32" s="891"/>
      <c r="AW32" s="891"/>
      <c r="AX32" s="891"/>
      <c r="AY32" s="891"/>
      <c r="AZ32" s="892" t="s">
        <v>562</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2812</v>
      </c>
      <c r="R33" s="819"/>
      <c r="S33" s="819"/>
      <c r="T33" s="819"/>
      <c r="U33" s="819"/>
      <c r="V33" s="819">
        <v>2597</v>
      </c>
      <c r="W33" s="819"/>
      <c r="X33" s="819"/>
      <c r="Y33" s="819"/>
      <c r="Z33" s="819"/>
      <c r="AA33" s="819">
        <v>215</v>
      </c>
      <c r="AB33" s="819"/>
      <c r="AC33" s="819"/>
      <c r="AD33" s="819"/>
      <c r="AE33" s="820"/>
      <c r="AF33" s="821">
        <v>1708</v>
      </c>
      <c r="AG33" s="822"/>
      <c r="AH33" s="822"/>
      <c r="AI33" s="822"/>
      <c r="AJ33" s="823"/>
      <c r="AK33" s="890">
        <v>975</v>
      </c>
      <c r="AL33" s="891"/>
      <c r="AM33" s="891"/>
      <c r="AN33" s="891"/>
      <c r="AO33" s="891"/>
      <c r="AP33" s="891">
        <v>14319</v>
      </c>
      <c r="AQ33" s="891"/>
      <c r="AR33" s="891"/>
      <c r="AS33" s="891"/>
      <c r="AT33" s="891"/>
      <c r="AU33" s="891">
        <v>8090</v>
      </c>
      <c r="AV33" s="891"/>
      <c r="AW33" s="891"/>
      <c r="AX33" s="891"/>
      <c r="AY33" s="891"/>
      <c r="AZ33" s="892" t="s">
        <v>562</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2393</v>
      </c>
      <c r="AG63" s="902"/>
      <c r="AH63" s="902"/>
      <c r="AI63" s="902"/>
      <c r="AJ63" s="903"/>
      <c r="AK63" s="904"/>
      <c r="AL63" s="899"/>
      <c r="AM63" s="899"/>
      <c r="AN63" s="899"/>
      <c r="AO63" s="899"/>
      <c r="AP63" s="902">
        <v>16079</v>
      </c>
      <c r="AQ63" s="902"/>
      <c r="AR63" s="902"/>
      <c r="AS63" s="902"/>
      <c r="AT63" s="902"/>
      <c r="AU63" s="902">
        <v>8094</v>
      </c>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406</v>
      </c>
      <c r="AB66" s="778"/>
      <c r="AC66" s="778"/>
      <c r="AD66" s="778"/>
      <c r="AE66" s="779"/>
      <c r="AF66" s="912" t="s">
        <v>407</v>
      </c>
      <c r="AG66" s="873"/>
      <c r="AH66" s="873"/>
      <c r="AI66" s="873"/>
      <c r="AJ66" s="913"/>
      <c r="AK66" s="777" t="s">
        <v>390</v>
      </c>
      <c r="AL66" s="801"/>
      <c r="AM66" s="801"/>
      <c r="AN66" s="801"/>
      <c r="AO66" s="802"/>
      <c r="AP66" s="777" t="s">
        <v>408</v>
      </c>
      <c r="AQ66" s="778"/>
      <c r="AR66" s="778"/>
      <c r="AS66" s="778"/>
      <c r="AT66" s="779"/>
      <c r="AU66" s="777" t="s">
        <v>409</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563</v>
      </c>
      <c r="C68" s="930"/>
      <c r="D68" s="930"/>
      <c r="E68" s="930"/>
      <c r="F68" s="930"/>
      <c r="G68" s="930"/>
      <c r="H68" s="930"/>
      <c r="I68" s="930"/>
      <c r="J68" s="930"/>
      <c r="K68" s="930"/>
      <c r="L68" s="930"/>
      <c r="M68" s="930"/>
      <c r="N68" s="930"/>
      <c r="O68" s="930"/>
      <c r="P68" s="931"/>
      <c r="Q68" s="932">
        <v>1567</v>
      </c>
      <c r="R68" s="926"/>
      <c r="S68" s="926"/>
      <c r="T68" s="926"/>
      <c r="U68" s="926"/>
      <c r="V68" s="926">
        <v>261</v>
      </c>
      <c r="W68" s="926"/>
      <c r="X68" s="926"/>
      <c r="Y68" s="926"/>
      <c r="Z68" s="926"/>
      <c r="AA68" s="926">
        <v>1306</v>
      </c>
      <c r="AB68" s="926"/>
      <c r="AC68" s="926"/>
      <c r="AD68" s="926"/>
      <c r="AE68" s="926"/>
      <c r="AF68" s="926">
        <v>1306</v>
      </c>
      <c r="AG68" s="926"/>
      <c r="AH68" s="926"/>
      <c r="AI68" s="926"/>
      <c r="AJ68" s="926"/>
      <c r="AK68" s="926" t="s">
        <v>562</v>
      </c>
      <c r="AL68" s="926"/>
      <c r="AM68" s="926"/>
      <c r="AN68" s="926"/>
      <c r="AO68" s="926"/>
      <c r="AP68" s="926">
        <v>19261</v>
      </c>
      <c r="AQ68" s="926"/>
      <c r="AR68" s="926"/>
      <c r="AS68" s="926"/>
      <c r="AT68" s="926"/>
      <c r="AU68" s="926" t="s">
        <v>562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564</v>
      </c>
      <c r="C69" s="934"/>
      <c r="D69" s="934"/>
      <c r="E69" s="934"/>
      <c r="F69" s="934"/>
      <c r="G69" s="934"/>
      <c r="H69" s="934"/>
      <c r="I69" s="934"/>
      <c r="J69" s="934"/>
      <c r="K69" s="934"/>
      <c r="L69" s="934"/>
      <c r="M69" s="934"/>
      <c r="N69" s="934"/>
      <c r="O69" s="934"/>
      <c r="P69" s="935"/>
      <c r="Q69" s="936">
        <v>80</v>
      </c>
      <c r="R69" s="891"/>
      <c r="S69" s="891"/>
      <c r="T69" s="891"/>
      <c r="U69" s="891"/>
      <c r="V69" s="891">
        <v>56</v>
      </c>
      <c r="W69" s="891"/>
      <c r="X69" s="891"/>
      <c r="Y69" s="891"/>
      <c r="Z69" s="891"/>
      <c r="AA69" s="891">
        <v>24</v>
      </c>
      <c r="AB69" s="891"/>
      <c r="AC69" s="891"/>
      <c r="AD69" s="891"/>
      <c r="AE69" s="891"/>
      <c r="AF69" s="891">
        <v>24</v>
      </c>
      <c r="AG69" s="891"/>
      <c r="AH69" s="891"/>
      <c r="AI69" s="891"/>
      <c r="AJ69" s="891"/>
      <c r="AK69" s="891" t="s">
        <v>562</v>
      </c>
      <c r="AL69" s="891"/>
      <c r="AM69" s="891"/>
      <c r="AN69" s="891"/>
      <c r="AO69" s="891"/>
      <c r="AP69" s="891" t="s">
        <v>562</v>
      </c>
      <c r="AQ69" s="891"/>
      <c r="AR69" s="891"/>
      <c r="AS69" s="891"/>
      <c r="AT69" s="891"/>
      <c r="AU69" s="891" t="s">
        <v>562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565</v>
      </c>
      <c r="C70" s="934"/>
      <c r="D70" s="934"/>
      <c r="E70" s="934"/>
      <c r="F70" s="934"/>
      <c r="G70" s="934"/>
      <c r="H70" s="934"/>
      <c r="I70" s="934"/>
      <c r="J70" s="934"/>
      <c r="K70" s="934"/>
      <c r="L70" s="934"/>
      <c r="M70" s="934"/>
      <c r="N70" s="934"/>
      <c r="O70" s="934"/>
      <c r="P70" s="935"/>
      <c r="Q70" s="936">
        <v>33</v>
      </c>
      <c r="R70" s="891"/>
      <c r="S70" s="891"/>
      <c r="T70" s="891"/>
      <c r="U70" s="891"/>
      <c r="V70" s="891">
        <v>30</v>
      </c>
      <c r="W70" s="891"/>
      <c r="X70" s="891"/>
      <c r="Y70" s="891"/>
      <c r="Z70" s="891"/>
      <c r="AA70" s="891">
        <v>3</v>
      </c>
      <c r="AB70" s="891"/>
      <c r="AC70" s="891"/>
      <c r="AD70" s="891"/>
      <c r="AE70" s="891"/>
      <c r="AF70" s="891">
        <v>3</v>
      </c>
      <c r="AG70" s="891"/>
      <c r="AH70" s="891"/>
      <c r="AI70" s="891"/>
      <c r="AJ70" s="891"/>
      <c r="AK70" s="891" t="s">
        <v>562</v>
      </c>
      <c r="AL70" s="891"/>
      <c r="AM70" s="891"/>
      <c r="AN70" s="891"/>
      <c r="AO70" s="891"/>
      <c r="AP70" s="891" t="s">
        <v>562</v>
      </c>
      <c r="AQ70" s="891"/>
      <c r="AR70" s="891"/>
      <c r="AS70" s="891"/>
      <c r="AT70" s="891"/>
      <c r="AU70" s="891" t="s">
        <v>562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410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v>19260</v>
      </c>
      <c r="AQ88" s="902"/>
      <c r="AR88" s="902"/>
      <c r="AS88" s="902"/>
      <c r="AT88" s="902"/>
      <c r="AU88" s="902" t="s">
        <v>562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413</v>
      </c>
      <c r="CS102" s="910"/>
      <c r="CT102" s="910"/>
      <c r="CU102" s="910"/>
      <c r="CV102" s="953"/>
      <c r="CW102" s="952" t="s">
        <v>562</v>
      </c>
      <c r="CX102" s="910"/>
      <c r="CY102" s="910"/>
      <c r="CZ102" s="910"/>
      <c r="DA102" s="953"/>
      <c r="DB102" s="952" t="s">
        <v>562</v>
      </c>
      <c r="DC102" s="910"/>
      <c r="DD102" s="910"/>
      <c r="DE102" s="910"/>
      <c r="DF102" s="953"/>
      <c r="DG102" s="952" t="s">
        <v>562</v>
      </c>
      <c r="DH102" s="910"/>
      <c r="DI102" s="910"/>
      <c r="DJ102" s="910"/>
      <c r="DK102" s="953"/>
      <c r="DL102" s="952" t="s">
        <v>562</v>
      </c>
      <c r="DM102" s="910"/>
      <c r="DN102" s="910"/>
      <c r="DO102" s="910"/>
      <c r="DP102" s="953"/>
      <c r="DQ102" s="952" t="s">
        <v>562</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419</v>
      </c>
      <c r="AB109" s="955"/>
      <c r="AC109" s="955"/>
      <c r="AD109" s="955"/>
      <c r="AE109" s="956"/>
      <c r="AF109" s="954" t="s">
        <v>296</v>
      </c>
      <c r="AG109" s="955"/>
      <c r="AH109" s="955"/>
      <c r="AI109" s="955"/>
      <c r="AJ109" s="956"/>
      <c r="AK109" s="954" t="s">
        <v>295</v>
      </c>
      <c r="AL109" s="955"/>
      <c r="AM109" s="955"/>
      <c r="AN109" s="955"/>
      <c r="AO109" s="956"/>
      <c r="AP109" s="954" t="s">
        <v>420</v>
      </c>
      <c r="AQ109" s="955"/>
      <c r="AR109" s="955"/>
      <c r="AS109" s="955"/>
      <c r="AT109" s="957"/>
      <c r="AU109" s="974" t="s">
        <v>418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419</v>
      </c>
      <c r="BR109" s="955"/>
      <c r="BS109" s="955"/>
      <c r="BT109" s="955"/>
      <c r="BU109" s="956"/>
      <c r="BV109" s="954" t="s">
        <v>296</v>
      </c>
      <c r="BW109" s="955"/>
      <c r="BX109" s="955"/>
      <c r="BY109" s="955"/>
      <c r="BZ109" s="956"/>
      <c r="CA109" s="954" t="s">
        <v>295</v>
      </c>
      <c r="CB109" s="955"/>
      <c r="CC109" s="955"/>
      <c r="CD109" s="955"/>
      <c r="CE109" s="956"/>
      <c r="CF109" s="975" t="s">
        <v>420</v>
      </c>
      <c r="CG109" s="975"/>
      <c r="CH109" s="975"/>
      <c r="CI109" s="975"/>
      <c r="CJ109" s="975"/>
      <c r="CK109" s="954" t="s">
        <v>421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419</v>
      </c>
      <c r="DH109" s="955"/>
      <c r="DI109" s="955"/>
      <c r="DJ109" s="955"/>
      <c r="DK109" s="956"/>
      <c r="DL109" s="954" t="s">
        <v>296</v>
      </c>
      <c r="DM109" s="955"/>
      <c r="DN109" s="955"/>
      <c r="DO109" s="955"/>
      <c r="DP109" s="956"/>
      <c r="DQ109" s="954" t="s">
        <v>295</v>
      </c>
      <c r="DR109" s="955"/>
      <c r="DS109" s="955"/>
      <c r="DT109" s="955"/>
      <c r="DU109" s="956"/>
      <c r="DV109" s="954" t="s">
        <v>420</v>
      </c>
      <c r="DW109" s="955"/>
      <c r="DX109" s="955"/>
      <c r="DY109" s="955"/>
      <c r="DZ109" s="957"/>
    </row>
    <row r="110" spans="1:131" s="226" customFormat="1" ht="26.25" customHeight="1" x14ac:dyDescent="0.15">
      <c r="A110" s="958" t="s">
        <v>422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2446647</v>
      </c>
      <c r="AB110" s="962"/>
      <c r="AC110" s="962"/>
      <c r="AD110" s="962"/>
      <c r="AE110" s="963"/>
      <c r="AF110" s="964">
        <v>2315028</v>
      </c>
      <c r="AG110" s="962"/>
      <c r="AH110" s="962"/>
      <c r="AI110" s="962"/>
      <c r="AJ110" s="963"/>
      <c r="AK110" s="964">
        <v>2372961</v>
      </c>
      <c r="AL110" s="962"/>
      <c r="AM110" s="962"/>
      <c r="AN110" s="962"/>
      <c r="AO110" s="963"/>
      <c r="AP110" s="965">
        <v>18.399999999999999</v>
      </c>
      <c r="AQ110" s="966"/>
      <c r="AR110" s="966"/>
      <c r="AS110" s="966"/>
      <c r="AT110" s="967"/>
      <c r="AU110" s="968" t="s">
        <v>67</v>
      </c>
      <c r="AV110" s="969"/>
      <c r="AW110" s="969"/>
      <c r="AX110" s="969"/>
      <c r="AY110" s="969"/>
      <c r="AZ110" s="1010" t="s">
        <v>423</v>
      </c>
      <c r="BA110" s="959"/>
      <c r="BB110" s="959"/>
      <c r="BC110" s="959"/>
      <c r="BD110" s="959"/>
      <c r="BE110" s="959"/>
      <c r="BF110" s="959"/>
      <c r="BG110" s="959"/>
      <c r="BH110" s="959"/>
      <c r="BI110" s="959"/>
      <c r="BJ110" s="959"/>
      <c r="BK110" s="959"/>
      <c r="BL110" s="959"/>
      <c r="BM110" s="959"/>
      <c r="BN110" s="959"/>
      <c r="BO110" s="959"/>
      <c r="BP110" s="960"/>
      <c r="BQ110" s="996">
        <v>26042702</v>
      </c>
      <c r="BR110" s="997"/>
      <c r="BS110" s="997"/>
      <c r="BT110" s="997"/>
      <c r="BU110" s="997"/>
      <c r="BV110" s="997">
        <v>26227071</v>
      </c>
      <c r="BW110" s="997"/>
      <c r="BX110" s="997"/>
      <c r="BY110" s="997"/>
      <c r="BZ110" s="997"/>
      <c r="CA110" s="997">
        <v>26895930</v>
      </c>
      <c r="CB110" s="997"/>
      <c r="CC110" s="997"/>
      <c r="CD110" s="997"/>
      <c r="CE110" s="997"/>
      <c r="CF110" s="1011">
        <v>208.6</v>
      </c>
      <c r="CG110" s="1012"/>
      <c r="CH110" s="1012"/>
      <c r="CI110" s="1012"/>
      <c r="CJ110" s="1012"/>
      <c r="CK110" s="1013" t="s">
        <v>424</v>
      </c>
      <c r="CL110" s="1014"/>
      <c r="CM110" s="993" t="s">
        <v>425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121</v>
      </c>
      <c r="DH110" s="997"/>
      <c r="DI110" s="997"/>
      <c r="DJ110" s="997"/>
      <c r="DK110" s="997"/>
      <c r="DL110" s="997" t="s">
        <v>121</v>
      </c>
      <c r="DM110" s="997"/>
      <c r="DN110" s="997"/>
      <c r="DO110" s="997"/>
      <c r="DP110" s="997"/>
      <c r="DQ110" s="997" t="s">
        <v>121</v>
      </c>
      <c r="DR110" s="997"/>
      <c r="DS110" s="997"/>
      <c r="DT110" s="997"/>
      <c r="DU110" s="997"/>
      <c r="DV110" s="998" t="s">
        <v>121</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121</v>
      </c>
      <c r="AB111" s="1004"/>
      <c r="AC111" s="1004"/>
      <c r="AD111" s="1004"/>
      <c r="AE111" s="1005"/>
      <c r="AF111" s="1006" t="s">
        <v>121</v>
      </c>
      <c r="AG111" s="1004"/>
      <c r="AH111" s="1004"/>
      <c r="AI111" s="1004"/>
      <c r="AJ111" s="1005"/>
      <c r="AK111" s="1006" t="s">
        <v>377</v>
      </c>
      <c r="AL111" s="1004"/>
      <c r="AM111" s="1004"/>
      <c r="AN111" s="1004"/>
      <c r="AO111" s="1005"/>
      <c r="AP111" s="1007" t="s">
        <v>121</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89135</v>
      </c>
      <c r="BR111" s="990"/>
      <c r="BS111" s="990"/>
      <c r="BT111" s="990"/>
      <c r="BU111" s="990"/>
      <c r="BV111" s="990">
        <v>69675</v>
      </c>
      <c r="BW111" s="990"/>
      <c r="BX111" s="990"/>
      <c r="BY111" s="990"/>
      <c r="BZ111" s="990"/>
      <c r="CA111" s="990">
        <v>76973</v>
      </c>
      <c r="CB111" s="990"/>
      <c r="CC111" s="990"/>
      <c r="CD111" s="990"/>
      <c r="CE111" s="990"/>
      <c r="CF111" s="984">
        <v>0.6</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121</v>
      </c>
      <c r="DH111" s="990"/>
      <c r="DI111" s="990"/>
      <c r="DJ111" s="990"/>
      <c r="DK111" s="990"/>
      <c r="DL111" s="990" t="s">
        <v>121</v>
      </c>
      <c r="DM111" s="990"/>
      <c r="DN111" s="990"/>
      <c r="DO111" s="990"/>
      <c r="DP111" s="990"/>
      <c r="DQ111" s="990" t="s">
        <v>121</v>
      </c>
      <c r="DR111" s="990"/>
      <c r="DS111" s="990"/>
      <c r="DT111" s="990"/>
      <c r="DU111" s="990"/>
      <c r="DV111" s="991" t="s">
        <v>121</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121</v>
      </c>
      <c r="AB112" s="1029"/>
      <c r="AC112" s="1029"/>
      <c r="AD112" s="1029"/>
      <c r="AE112" s="1030"/>
      <c r="AF112" s="1031" t="s">
        <v>121</v>
      </c>
      <c r="AG112" s="1029"/>
      <c r="AH112" s="1029"/>
      <c r="AI112" s="1029"/>
      <c r="AJ112" s="1030"/>
      <c r="AK112" s="1031" t="s">
        <v>121</v>
      </c>
      <c r="AL112" s="1029"/>
      <c r="AM112" s="1029"/>
      <c r="AN112" s="1029"/>
      <c r="AO112" s="1030"/>
      <c r="AP112" s="1032" t="s">
        <v>121</v>
      </c>
      <c r="AQ112" s="1033"/>
      <c r="AR112" s="1033"/>
      <c r="AS112" s="1033"/>
      <c r="AT112" s="1034"/>
      <c r="AU112" s="970"/>
      <c r="AV112" s="971"/>
      <c r="AW112" s="971"/>
      <c r="AX112" s="971"/>
      <c r="AY112" s="971"/>
      <c r="AZ112" s="1019" t="s">
        <v>431</v>
      </c>
      <c r="BA112" s="1020"/>
      <c r="BB112" s="1020"/>
      <c r="BC112" s="1020"/>
      <c r="BD112" s="1020"/>
      <c r="BE112" s="1020"/>
      <c r="BF112" s="1020"/>
      <c r="BG112" s="1020"/>
      <c r="BH112" s="1020"/>
      <c r="BI112" s="1020"/>
      <c r="BJ112" s="1020"/>
      <c r="BK112" s="1020"/>
      <c r="BL112" s="1020"/>
      <c r="BM112" s="1020"/>
      <c r="BN112" s="1020"/>
      <c r="BO112" s="1020"/>
      <c r="BP112" s="1021"/>
      <c r="BQ112" s="989">
        <v>9342026</v>
      </c>
      <c r="BR112" s="990"/>
      <c r="BS112" s="990"/>
      <c r="BT112" s="990"/>
      <c r="BU112" s="990"/>
      <c r="BV112" s="990">
        <v>8882913</v>
      </c>
      <c r="BW112" s="990"/>
      <c r="BX112" s="990"/>
      <c r="BY112" s="990"/>
      <c r="BZ112" s="990"/>
      <c r="CA112" s="990">
        <v>8094225</v>
      </c>
      <c r="CB112" s="990"/>
      <c r="CC112" s="990"/>
      <c r="CD112" s="990"/>
      <c r="CE112" s="990"/>
      <c r="CF112" s="984">
        <v>62.8</v>
      </c>
      <c r="CG112" s="985"/>
      <c r="CH112" s="985"/>
      <c r="CI112" s="985"/>
      <c r="CJ112" s="985"/>
      <c r="CK112" s="1015"/>
      <c r="CL112" s="1016"/>
      <c r="CM112" s="986" t="s">
        <v>432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64136</v>
      </c>
      <c r="DH112" s="990"/>
      <c r="DI112" s="990"/>
      <c r="DJ112" s="990"/>
      <c r="DK112" s="990"/>
      <c r="DL112" s="990">
        <v>54442</v>
      </c>
      <c r="DM112" s="990"/>
      <c r="DN112" s="990"/>
      <c r="DO112" s="990"/>
      <c r="DP112" s="990"/>
      <c r="DQ112" s="990">
        <v>44542</v>
      </c>
      <c r="DR112" s="990"/>
      <c r="DS112" s="990"/>
      <c r="DT112" s="990"/>
      <c r="DU112" s="990"/>
      <c r="DV112" s="991">
        <v>0.3</v>
      </c>
      <c r="DW112" s="991"/>
      <c r="DX112" s="991"/>
      <c r="DY112" s="991"/>
      <c r="DZ112" s="992"/>
    </row>
    <row r="113" spans="1:130" s="226" customFormat="1" ht="26.25" customHeight="1" x14ac:dyDescent="0.15">
      <c r="A113" s="1024"/>
      <c r="B113" s="1025"/>
      <c r="C113" s="1020" t="s">
        <v>433</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821324</v>
      </c>
      <c r="AB113" s="1004"/>
      <c r="AC113" s="1004"/>
      <c r="AD113" s="1004"/>
      <c r="AE113" s="1005"/>
      <c r="AF113" s="1006">
        <v>832450</v>
      </c>
      <c r="AG113" s="1004"/>
      <c r="AH113" s="1004"/>
      <c r="AI113" s="1004"/>
      <c r="AJ113" s="1005"/>
      <c r="AK113" s="1006">
        <v>707555</v>
      </c>
      <c r="AL113" s="1004"/>
      <c r="AM113" s="1004"/>
      <c r="AN113" s="1004"/>
      <c r="AO113" s="1005"/>
      <c r="AP113" s="1007">
        <v>5.5</v>
      </c>
      <c r="AQ113" s="1008"/>
      <c r="AR113" s="1008"/>
      <c r="AS113" s="1008"/>
      <c r="AT113" s="1009"/>
      <c r="AU113" s="970"/>
      <c r="AV113" s="971"/>
      <c r="AW113" s="971"/>
      <c r="AX113" s="971"/>
      <c r="AY113" s="971"/>
      <c r="AZ113" s="1019" t="s">
        <v>434</v>
      </c>
      <c r="BA113" s="1020"/>
      <c r="BB113" s="1020"/>
      <c r="BC113" s="1020"/>
      <c r="BD113" s="1020"/>
      <c r="BE113" s="1020"/>
      <c r="BF113" s="1020"/>
      <c r="BG113" s="1020"/>
      <c r="BH113" s="1020"/>
      <c r="BI113" s="1020"/>
      <c r="BJ113" s="1020"/>
      <c r="BK113" s="1020"/>
      <c r="BL113" s="1020"/>
      <c r="BM113" s="1020"/>
      <c r="BN113" s="1020"/>
      <c r="BO113" s="1020"/>
      <c r="BP113" s="1021"/>
      <c r="BQ113" s="989" t="s">
        <v>121</v>
      </c>
      <c r="BR113" s="990"/>
      <c r="BS113" s="990"/>
      <c r="BT113" s="990"/>
      <c r="BU113" s="990"/>
      <c r="BV113" s="990" t="s">
        <v>121</v>
      </c>
      <c r="BW113" s="990"/>
      <c r="BX113" s="990"/>
      <c r="BY113" s="990"/>
      <c r="BZ113" s="990"/>
      <c r="CA113" s="990" t="s">
        <v>121</v>
      </c>
      <c r="CB113" s="990"/>
      <c r="CC113" s="990"/>
      <c r="CD113" s="990"/>
      <c r="CE113" s="990"/>
      <c r="CF113" s="984" t="s">
        <v>121</v>
      </c>
      <c r="CG113" s="985"/>
      <c r="CH113" s="985"/>
      <c r="CI113" s="985"/>
      <c r="CJ113" s="985"/>
      <c r="CK113" s="1015"/>
      <c r="CL113" s="1016"/>
      <c r="CM113" s="986" t="s">
        <v>435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121</v>
      </c>
      <c r="DH113" s="1029"/>
      <c r="DI113" s="1029"/>
      <c r="DJ113" s="1029"/>
      <c r="DK113" s="1030"/>
      <c r="DL113" s="1031" t="s">
        <v>121</v>
      </c>
      <c r="DM113" s="1029"/>
      <c r="DN113" s="1029"/>
      <c r="DO113" s="1029"/>
      <c r="DP113" s="1030"/>
      <c r="DQ113" s="1031" t="s">
        <v>121</v>
      </c>
      <c r="DR113" s="1029"/>
      <c r="DS113" s="1029"/>
      <c r="DT113" s="1029"/>
      <c r="DU113" s="1030"/>
      <c r="DV113" s="1032" t="s">
        <v>121</v>
      </c>
      <c r="DW113" s="1033"/>
      <c r="DX113" s="1033"/>
      <c r="DY113" s="1033"/>
      <c r="DZ113" s="1034"/>
    </row>
    <row r="114" spans="1:130" s="226" customFormat="1" ht="26.25" customHeight="1" x14ac:dyDescent="0.15">
      <c r="A114" s="1024"/>
      <c r="B114" s="1025"/>
      <c r="C114" s="1020" t="s">
        <v>436</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28602</v>
      </c>
      <c r="AB114" s="1029"/>
      <c r="AC114" s="1029"/>
      <c r="AD114" s="1029"/>
      <c r="AE114" s="1030"/>
      <c r="AF114" s="1031">
        <v>1346</v>
      </c>
      <c r="AG114" s="1029"/>
      <c r="AH114" s="1029"/>
      <c r="AI114" s="1029"/>
      <c r="AJ114" s="1030"/>
      <c r="AK114" s="1031">
        <v>1293</v>
      </c>
      <c r="AL114" s="1029"/>
      <c r="AM114" s="1029"/>
      <c r="AN114" s="1029"/>
      <c r="AO114" s="1030"/>
      <c r="AP114" s="1032">
        <v>0</v>
      </c>
      <c r="AQ114" s="1033"/>
      <c r="AR114" s="1033"/>
      <c r="AS114" s="1033"/>
      <c r="AT114" s="1034"/>
      <c r="AU114" s="970"/>
      <c r="AV114" s="971"/>
      <c r="AW114" s="971"/>
      <c r="AX114" s="971"/>
      <c r="AY114" s="971"/>
      <c r="AZ114" s="1019" t="s">
        <v>437</v>
      </c>
      <c r="BA114" s="1020"/>
      <c r="BB114" s="1020"/>
      <c r="BC114" s="1020"/>
      <c r="BD114" s="1020"/>
      <c r="BE114" s="1020"/>
      <c r="BF114" s="1020"/>
      <c r="BG114" s="1020"/>
      <c r="BH114" s="1020"/>
      <c r="BI114" s="1020"/>
      <c r="BJ114" s="1020"/>
      <c r="BK114" s="1020"/>
      <c r="BL114" s="1020"/>
      <c r="BM114" s="1020"/>
      <c r="BN114" s="1020"/>
      <c r="BO114" s="1020"/>
      <c r="BP114" s="1021"/>
      <c r="BQ114" s="989">
        <v>2391314</v>
      </c>
      <c r="BR114" s="990"/>
      <c r="BS114" s="990"/>
      <c r="BT114" s="990"/>
      <c r="BU114" s="990"/>
      <c r="BV114" s="990">
        <v>2279358</v>
      </c>
      <c r="BW114" s="990"/>
      <c r="BX114" s="990"/>
      <c r="BY114" s="990"/>
      <c r="BZ114" s="990"/>
      <c r="CA114" s="990">
        <v>2305151</v>
      </c>
      <c r="CB114" s="990"/>
      <c r="CC114" s="990"/>
      <c r="CD114" s="990"/>
      <c r="CE114" s="990"/>
      <c r="CF114" s="984">
        <v>17.899999999999999</v>
      </c>
      <c r="CG114" s="985"/>
      <c r="CH114" s="985"/>
      <c r="CI114" s="985"/>
      <c r="CJ114" s="985"/>
      <c r="CK114" s="1015"/>
      <c r="CL114" s="1016"/>
      <c r="CM114" s="986" t="s">
        <v>438</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377</v>
      </c>
      <c r="DM114" s="1029"/>
      <c r="DN114" s="1029"/>
      <c r="DO114" s="1029"/>
      <c r="DP114" s="1030"/>
      <c r="DQ114" s="1031" t="s">
        <v>377</v>
      </c>
      <c r="DR114" s="1029"/>
      <c r="DS114" s="1029"/>
      <c r="DT114" s="1029"/>
      <c r="DU114" s="1030"/>
      <c r="DV114" s="1032" t="s">
        <v>377</v>
      </c>
      <c r="DW114" s="1033"/>
      <c r="DX114" s="1033"/>
      <c r="DY114" s="1033"/>
      <c r="DZ114" s="1034"/>
    </row>
    <row r="115" spans="1:130" s="226" customFormat="1" ht="26.25" customHeight="1" x14ac:dyDescent="0.15">
      <c r="A115" s="1024"/>
      <c r="B115" s="1025"/>
      <c r="C115" s="1020" t="s">
        <v>439</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30840</v>
      </c>
      <c r="AB115" s="1004"/>
      <c r="AC115" s="1004"/>
      <c r="AD115" s="1004"/>
      <c r="AE115" s="1005"/>
      <c r="AF115" s="1006">
        <v>23584</v>
      </c>
      <c r="AG115" s="1004"/>
      <c r="AH115" s="1004"/>
      <c r="AI115" s="1004"/>
      <c r="AJ115" s="1005"/>
      <c r="AK115" s="1006">
        <v>21902</v>
      </c>
      <c r="AL115" s="1004"/>
      <c r="AM115" s="1004"/>
      <c r="AN115" s="1004"/>
      <c r="AO115" s="1005"/>
      <c r="AP115" s="1007">
        <v>0.2</v>
      </c>
      <c r="AQ115" s="1008"/>
      <c r="AR115" s="1008"/>
      <c r="AS115" s="1008"/>
      <c r="AT115" s="1009"/>
      <c r="AU115" s="970"/>
      <c r="AV115" s="971"/>
      <c r="AW115" s="971"/>
      <c r="AX115" s="971"/>
      <c r="AY115" s="971"/>
      <c r="AZ115" s="1019" t="s">
        <v>440</v>
      </c>
      <c r="BA115" s="1020"/>
      <c r="BB115" s="1020"/>
      <c r="BC115" s="1020"/>
      <c r="BD115" s="1020"/>
      <c r="BE115" s="1020"/>
      <c r="BF115" s="1020"/>
      <c r="BG115" s="1020"/>
      <c r="BH115" s="1020"/>
      <c r="BI115" s="1020"/>
      <c r="BJ115" s="1020"/>
      <c r="BK115" s="1020"/>
      <c r="BL115" s="1020"/>
      <c r="BM115" s="1020"/>
      <c r="BN115" s="1020"/>
      <c r="BO115" s="1020"/>
      <c r="BP115" s="1021"/>
      <c r="BQ115" s="989">
        <v>2967</v>
      </c>
      <c r="BR115" s="990"/>
      <c r="BS115" s="990"/>
      <c r="BT115" s="990"/>
      <c r="BU115" s="990"/>
      <c r="BV115" s="990" t="s">
        <v>377</v>
      </c>
      <c r="BW115" s="990"/>
      <c r="BX115" s="990"/>
      <c r="BY115" s="990"/>
      <c r="BZ115" s="990"/>
      <c r="CA115" s="990" t="s">
        <v>121</v>
      </c>
      <c r="CB115" s="990"/>
      <c r="CC115" s="990"/>
      <c r="CD115" s="990"/>
      <c r="CE115" s="990"/>
      <c r="CF115" s="984" t="s">
        <v>377</v>
      </c>
      <c r="CG115" s="985"/>
      <c r="CH115" s="985"/>
      <c r="CI115" s="985"/>
      <c r="CJ115" s="985"/>
      <c r="CK115" s="1015"/>
      <c r="CL115" s="1016"/>
      <c r="CM115" s="1019" t="s">
        <v>441</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121</v>
      </c>
      <c r="DH115" s="1029"/>
      <c r="DI115" s="1029"/>
      <c r="DJ115" s="1029"/>
      <c r="DK115" s="1030"/>
      <c r="DL115" s="1031" t="s">
        <v>121</v>
      </c>
      <c r="DM115" s="1029"/>
      <c r="DN115" s="1029"/>
      <c r="DO115" s="1029"/>
      <c r="DP115" s="1030"/>
      <c r="DQ115" s="1031" t="s">
        <v>121</v>
      </c>
      <c r="DR115" s="1029"/>
      <c r="DS115" s="1029"/>
      <c r="DT115" s="1029"/>
      <c r="DU115" s="1030"/>
      <c r="DV115" s="1032" t="s">
        <v>121</v>
      </c>
      <c r="DW115" s="1033"/>
      <c r="DX115" s="1033"/>
      <c r="DY115" s="1033"/>
      <c r="DZ115" s="1034"/>
    </row>
    <row r="116" spans="1:130" s="226" customFormat="1" ht="26.25" customHeight="1" x14ac:dyDescent="0.15">
      <c r="A116" s="1026"/>
      <c r="B116" s="1027"/>
      <c r="C116" s="1035" t="s">
        <v>442</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377</v>
      </c>
      <c r="AB116" s="1029"/>
      <c r="AC116" s="1029"/>
      <c r="AD116" s="1029"/>
      <c r="AE116" s="1030"/>
      <c r="AF116" s="1031" t="s">
        <v>377</v>
      </c>
      <c r="AG116" s="1029"/>
      <c r="AH116" s="1029"/>
      <c r="AI116" s="1029"/>
      <c r="AJ116" s="1030"/>
      <c r="AK116" s="1031" t="s">
        <v>121</v>
      </c>
      <c r="AL116" s="1029"/>
      <c r="AM116" s="1029"/>
      <c r="AN116" s="1029"/>
      <c r="AO116" s="1030"/>
      <c r="AP116" s="1032" t="s">
        <v>121</v>
      </c>
      <c r="AQ116" s="1033"/>
      <c r="AR116" s="1033"/>
      <c r="AS116" s="1033"/>
      <c r="AT116" s="1034"/>
      <c r="AU116" s="970"/>
      <c r="AV116" s="971"/>
      <c r="AW116" s="971"/>
      <c r="AX116" s="971"/>
      <c r="AY116" s="971"/>
      <c r="AZ116" s="1037" t="s">
        <v>443</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121</v>
      </c>
      <c r="BW116" s="990"/>
      <c r="BX116" s="990"/>
      <c r="BY116" s="990"/>
      <c r="BZ116" s="990"/>
      <c r="CA116" s="990" t="s">
        <v>377</v>
      </c>
      <c r="CB116" s="990"/>
      <c r="CC116" s="990"/>
      <c r="CD116" s="990"/>
      <c r="CE116" s="990"/>
      <c r="CF116" s="984" t="s">
        <v>121</v>
      </c>
      <c r="CG116" s="985"/>
      <c r="CH116" s="985"/>
      <c r="CI116" s="985"/>
      <c r="CJ116" s="985"/>
      <c r="CK116" s="1015"/>
      <c r="CL116" s="1016"/>
      <c r="CM116" s="986" t="s">
        <v>444</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10410</v>
      </c>
      <c r="DH116" s="1029"/>
      <c r="DI116" s="1029"/>
      <c r="DJ116" s="1029"/>
      <c r="DK116" s="1030"/>
      <c r="DL116" s="1031">
        <v>6940</v>
      </c>
      <c r="DM116" s="1029"/>
      <c r="DN116" s="1029"/>
      <c r="DO116" s="1029"/>
      <c r="DP116" s="1030"/>
      <c r="DQ116" s="1031">
        <v>3456</v>
      </c>
      <c r="DR116" s="1029"/>
      <c r="DS116" s="1029"/>
      <c r="DT116" s="1029"/>
      <c r="DU116" s="1030"/>
      <c r="DV116" s="1032">
        <v>0</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445</v>
      </c>
      <c r="Z117" s="956"/>
      <c r="AA117" s="1046">
        <v>3327413</v>
      </c>
      <c r="AB117" s="1047"/>
      <c r="AC117" s="1047"/>
      <c r="AD117" s="1047"/>
      <c r="AE117" s="1048"/>
      <c r="AF117" s="1049">
        <v>3172408</v>
      </c>
      <c r="AG117" s="1047"/>
      <c r="AH117" s="1047"/>
      <c r="AI117" s="1047"/>
      <c r="AJ117" s="1048"/>
      <c r="AK117" s="1049">
        <v>3103711</v>
      </c>
      <c r="AL117" s="1047"/>
      <c r="AM117" s="1047"/>
      <c r="AN117" s="1047"/>
      <c r="AO117" s="1048"/>
      <c r="AP117" s="1050"/>
      <c r="AQ117" s="1051"/>
      <c r="AR117" s="1051"/>
      <c r="AS117" s="1051"/>
      <c r="AT117" s="1052"/>
      <c r="AU117" s="970"/>
      <c r="AV117" s="971"/>
      <c r="AW117" s="971"/>
      <c r="AX117" s="971"/>
      <c r="AY117" s="971"/>
      <c r="AZ117" s="1037" t="s">
        <v>446</v>
      </c>
      <c r="BA117" s="1038"/>
      <c r="BB117" s="1038"/>
      <c r="BC117" s="1038"/>
      <c r="BD117" s="1038"/>
      <c r="BE117" s="1038"/>
      <c r="BF117" s="1038"/>
      <c r="BG117" s="1038"/>
      <c r="BH117" s="1038"/>
      <c r="BI117" s="1038"/>
      <c r="BJ117" s="1038"/>
      <c r="BK117" s="1038"/>
      <c r="BL117" s="1038"/>
      <c r="BM117" s="1038"/>
      <c r="BN117" s="1038"/>
      <c r="BO117" s="1038"/>
      <c r="BP117" s="1039"/>
      <c r="BQ117" s="989" t="s">
        <v>121</v>
      </c>
      <c r="BR117" s="990"/>
      <c r="BS117" s="990"/>
      <c r="BT117" s="990"/>
      <c r="BU117" s="990"/>
      <c r="BV117" s="990" t="s">
        <v>121</v>
      </c>
      <c r="BW117" s="990"/>
      <c r="BX117" s="990"/>
      <c r="BY117" s="990"/>
      <c r="BZ117" s="990"/>
      <c r="CA117" s="990" t="s">
        <v>121</v>
      </c>
      <c r="CB117" s="990"/>
      <c r="CC117" s="990"/>
      <c r="CD117" s="990"/>
      <c r="CE117" s="990"/>
      <c r="CF117" s="984" t="s">
        <v>121</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121</v>
      </c>
      <c r="DH117" s="1029"/>
      <c r="DI117" s="1029"/>
      <c r="DJ117" s="1029"/>
      <c r="DK117" s="1030"/>
      <c r="DL117" s="1031" t="s">
        <v>121</v>
      </c>
      <c r="DM117" s="1029"/>
      <c r="DN117" s="1029"/>
      <c r="DO117" s="1029"/>
      <c r="DP117" s="1030"/>
      <c r="DQ117" s="1031" t="s">
        <v>121</v>
      </c>
      <c r="DR117" s="1029"/>
      <c r="DS117" s="1029"/>
      <c r="DT117" s="1029"/>
      <c r="DU117" s="1030"/>
      <c r="DV117" s="1032" t="s">
        <v>121</v>
      </c>
      <c r="DW117" s="1033"/>
      <c r="DX117" s="1033"/>
      <c r="DY117" s="1033"/>
      <c r="DZ117" s="1034"/>
    </row>
    <row r="118" spans="1:130" s="226" customFormat="1" ht="26.25" customHeight="1" x14ac:dyDescent="0.15">
      <c r="A118" s="974" t="s">
        <v>421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419</v>
      </c>
      <c r="AB118" s="955"/>
      <c r="AC118" s="955"/>
      <c r="AD118" s="955"/>
      <c r="AE118" s="956"/>
      <c r="AF118" s="954" t="s">
        <v>296</v>
      </c>
      <c r="AG118" s="955"/>
      <c r="AH118" s="955"/>
      <c r="AI118" s="955"/>
      <c r="AJ118" s="956"/>
      <c r="AK118" s="954" t="s">
        <v>295</v>
      </c>
      <c r="AL118" s="955"/>
      <c r="AM118" s="955"/>
      <c r="AN118" s="955"/>
      <c r="AO118" s="956"/>
      <c r="AP118" s="1041" t="s">
        <v>420</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121</v>
      </c>
      <c r="BR118" s="1068"/>
      <c r="BS118" s="1068"/>
      <c r="BT118" s="1068"/>
      <c r="BU118" s="1068"/>
      <c r="BV118" s="1068" t="s">
        <v>121</v>
      </c>
      <c r="BW118" s="1068"/>
      <c r="BX118" s="1068"/>
      <c r="BY118" s="1068"/>
      <c r="BZ118" s="1068"/>
      <c r="CA118" s="1068" t="s">
        <v>121</v>
      </c>
      <c r="CB118" s="1068"/>
      <c r="CC118" s="1068"/>
      <c r="CD118" s="1068"/>
      <c r="CE118" s="1068"/>
      <c r="CF118" s="984" t="s">
        <v>121</v>
      </c>
      <c r="CG118" s="985"/>
      <c r="CH118" s="985"/>
      <c r="CI118" s="985"/>
      <c r="CJ118" s="985"/>
      <c r="CK118" s="1015"/>
      <c r="CL118" s="1016"/>
      <c r="CM118" s="986" t="s">
        <v>449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121</v>
      </c>
      <c r="DH118" s="1029"/>
      <c r="DI118" s="1029"/>
      <c r="DJ118" s="1029"/>
      <c r="DK118" s="1030"/>
      <c r="DL118" s="1031" t="s">
        <v>121</v>
      </c>
      <c r="DM118" s="1029"/>
      <c r="DN118" s="1029"/>
      <c r="DO118" s="1029"/>
      <c r="DP118" s="1030"/>
      <c r="DQ118" s="1031" t="s">
        <v>377</v>
      </c>
      <c r="DR118" s="1029"/>
      <c r="DS118" s="1029"/>
      <c r="DT118" s="1029"/>
      <c r="DU118" s="1030"/>
      <c r="DV118" s="1032" t="s">
        <v>121</v>
      </c>
      <c r="DW118" s="1033"/>
      <c r="DX118" s="1033"/>
      <c r="DY118" s="1033"/>
      <c r="DZ118" s="1034"/>
    </row>
    <row r="119" spans="1:130" s="226" customFormat="1" ht="26.25" customHeight="1" x14ac:dyDescent="0.15">
      <c r="A119" s="1128" t="s">
        <v>424</v>
      </c>
      <c r="B119" s="1014"/>
      <c r="C119" s="993" t="s">
        <v>425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121</v>
      </c>
      <c r="AB119" s="962"/>
      <c r="AC119" s="962"/>
      <c r="AD119" s="962"/>
      <c r="AE119" s="963"/>
      <c r="AF119" s="964" t="s">
        <v>121</v>
      </c>
      <c r="AG119" s="962"/>
      <c r="AH119" s="962"/>
      <c r="AI119" s="962"/>
      <c r="AJ119" s="963"/>
      <c r="AK119" s="964" t="s">
        <v>121</v>
      </c>
      <c r="AL119" s="962"/>
      <c r="AM119" s="962"/>
      <c r="AN119" s="962"/>
      <c r="AO119" s="963"/>
      <c r="AP119" s="965" t="s">
        <v>121</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450</v>
      </c>
      <c r="BP119" s="1076"/>
      <c r="BQ119" s="1067">
        <v>37868144</v>
      </c>
      <c r="BR119" s="1068"/>
      <c r="BS119" s="1068"/>
      <c r="BT119" s="1068"/>
      <c r="BU119" s="1068"/>
      <c r="BV119" s="1068">
        <v>37459017</v>
      </c>
      <c r="BW119" s="1068"/>
      <c r="BX119" s="1068"/>
      <c r="BY119" s="1068"/>
      <c r="BZ119" s="1068"/>
      <c r="CA119" s="1068">
        <v>37372279</v>
      </c>
      <c r="CB119" s="1068"/>
      <c r="CC119" s="1068"/>
      <c r="CD119" s="1068"/>
      <c r="CE119" s="1068"/>
      <c r="CF119" s="1069"/>
      <c r="CG119" s="1070"/>
      <c r="CH119" s="1070"/>
      <c r="CI119" s="1070"/>
      <c r="CJ119" s="1071"/>
      <c r="CK119" s="1017"/>
      <c r="CL119" s="1018"/>
      <c r="CM119" s="1072" t="s">
        <v>451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14589</v>
      </c>
      <c r="DH119" s="1054"/>
      <c r="DI119" s="1054"/>
      <c r="DJ119" s="1054"/>
      <c r="DK119" s="1055"/>
      <c r="DL119" s="1053">
        <v>8293</v>
      </c>
      <c r="DM119" s="1054"/>
      <c r="DN119" s="1054"/>
      <c r="DO119" s="1054"/>
      <c r="DP119" s="1055"/>
      <c r="DQ119" s="1053">
        <v>28975</v>
      </c>
      <c r="DR119" s="1054"/>
      <c r="DS119" s="1054"/>
      <c r="DT119" s="1054"/>
      <c r="DU119" s="1055"/>
      <c r="DV119" s="1056">
        <v>0.2</v>
      </c>
      <c r="DW119" s="1057"/>
      <c r="DX119" s="1057"/>
      <c r="DY119" s="1057"/>
      <c r="DZ119" s="1058"/>
    </row>
    <row r="120" spans="1:130" s="226" customFormat="1" ht="26.25" customHeight="1" x14ac:dyDescent="0.15">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121</v>
      </c>
      <c r="AB120" s="1029"/>
      <c r="AC120" s="1029"/>
      <c r="AD120" s="1029"/>
      <c r="AE120" s="1030"/>
      <c r="AF120" s="1031" t="s">
        <v>121</v>
      </c>
      <c r="AG120" s="1029"/>
      <c r="AH120" s="1029"/>
      <c r="AI120" s="1029"/>
      <c r="AJ120" s="1030"/>
      <c r="AK120" s="1031" t="s">
        <v>121</v>
      </c>
      <c r="AL120" s="1029"/>
      <c r="AM120" s="1029"/>
      <c r="AN120" s="1029"/>
      <c r="AO120" s="1030"/>
      <c r="AP120" s="1032" t="s">
        <v>121</v>
      </c>
      <c r="AQ120" s="1033"/>
      <c r="AR120" s="1033"/>
      <c r="AS120" s="1033"/>
      <c r="AT120" s="1034"/>
      <c r="AU120" s="1059" t="s">
        <v>452</v>
      </c>
      <c r="AV120" s="1060"/>
      <c r="AW120" s="1060"/>
      <c r="AX120" s="1060"/>
      <c r="AY120" s="1061"/>
      <c r="AZ120" s="1010" t="s">
        <v>453</v>
      </c>
      <c r="BA120" s="959"/>
      <c r="BB120" s="959"/>
      <c r="BC120" s="959"/>
      <c r="BD120" s="959"/>
      <c r="BE120" s="959"/>
      <c r="BF120" s="959"/>
      <c r="BG120" s="959"/>
      <c r="BH120" s="959"/>
      <c r="BI120" s="959"/>
      <c r="BJ120" s="959"/>
      <c r="BK120" s="959"/>
      <c r="BL120" s="959"/>
      <c r="BM120" s="959"/>
      <c r="BN120" s="959"/>
      <c r="BO120" s="959"/>
      <c r="BP120" s="960"/>
      <c r="BQ120" s="996">
        <v>3723443</v>
      </c>
      <c r="BR120" s="997"/>
      <c r="BS120" s="997"/>
      <c r="BT120" s="997"/>
      <c r="BU120" s="997"/>
      <c r="BV120" s="997">
        <v>4388906</v>
      </c>
      <c r="BW120" s="997"/>
      <c r="BX120" s="997"/>
      <c r="BY120" s="997"/>
      <c r="BZ120" s="997"/>
      <c r="CA120" s="997">
        <v>4574850</v>
      </c>
      <c r="CB120" s="997"/>
      <c r="CC120" s="997"/>
      <c r="CD120" s="997"/>
      <c r="CE120" s="997"/>
      <c r="CF120" s="1011">
        <v>35.5</v>
      </c>
      <c r="CG120" s="1012"/>
      <c r="CH120" s="1012"/>
      <c r="CI120" s="1012"/>
      <c r="CJ120" s="1012"/>
      <c r="CK120" s="1077" t="s">
        <v>454</v>
      </c>
      <c r="CL120" s="1078"/>
      <c r="CM120" s="1078"/>
      <c r="CN120" s="1078"/>
      <c r="CO120" s="1079"/>
      <c r="CP120" s="1085" t="s">
        <v>401</v>
      </c>
      <c r="CQ120" s="1086"/>
      <c r="CR120" s="1086"/>
      <c r="CS120" s="1086"/>
      <c r="CT120" s="1086"/>
      <c r="CU120" s="1086"/>
      <c r="CV120" s="1086"/>
      <c r="CW120" s="1086"/>
      <c r="CX120" s="1086"/>
      <c r="CY120" s="1086"/>
      <c r="CZ120" s="1086"/>
      <c r="DA120" s="1086"/>
      <c r="DB120" s="1086"/>
      <c r="DC120" s="1086"/>
      <c r="DD120" s="1086"/>
      <c r="DE120" s="1086"/>
      <c r="DF120" s="1087"/>
      <c r="DG120" s="996">
        <v>9337195</v>
      </c>
      <c r="DH120" s="997"/>
      <c r="DI120" s="997"/>
      <c r="DJ120" s="997"/>
      <c r="DK120" s="997"/>
      <c r="DL120" s="997">
        <v>8879845</v>
      </c>
      <c r="DM120" s="997"/>
      <c r="DN120" s="997"/>
      <c r="DO120" s="997"/>
      <c r="DP120" s="997"/>
      <c r="DQ120" s="997">
        <v>8090299</v>
      </c>
      <c r="DR120" s="997"/>
      <c r="DS120" s="997"/>
      <c r="DT120" s="997"/>
      <c r="DU120" s="997"/>
      <c r="DV120" s="998">
        <v>62.7</v>
      </c>
      <c r="DW120" s="998"/>
      <c r="DX120" s="998"/>
      <c r="DY120" s="998"/>
      <c r="DZ120" s="999"/>
    </row>
    <row r="121" spans="1:130" s="226" customFormat="1" ht="26.25" customHeight="1" x14ac:dyDescent="0.15">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12636</v>
      </c>
      <c r="AB121" s="1029"/>
      <c r="AC121" s="1029"/>
      <c r="AD121" s="1029"/>
      <c r="AE121" s="1030"/>
      <c r="AF121" s="1031">
        <v>12636</v>
      </c>
      <c r="AG121" s="1029"/>
      <c r="AH121" s="1029"/>
      <c r="AI121" s="1029"/>
      <c r="AJ121" s="1030"/>
      <c r="AK121" s="1031">
        <v>12636</v>
      </c>
      <c r="AL121" s="1029"/>
      <c r="AM121" s="1029"/>
      <c r="AN121" s="1029"/>
      <c r="AO121" s="1030"/>
      <c r="AP121" s="1032">
        <v>0.1</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6971041</v>
      </c>
      <c r="BR121" s="990"/>
      <c r="BS121" s="990"/>
      <c r="BT121" s="990"/>
      <c r="BU121" s="990"/>
      <c r="BV121" s="990">
        <v>6951017</v>
      </c>
      <c r="BW121" s="990"/>
      <c r="BX121" s="990"/>
      <c r="BY121" s="990"/>
      <c r="BZ121" s="990"/>
      <c r="CA121" s="990">
        <v>7275077</v>
      </c>
      <c r="CB121" s="990"/>
      <c r="CC121" s="990"/>
      <c r="CD121" s="990"/>
      <c r="CE121" s="990"/>
      <c r="CF121" s="984">
        <v>56.4</v>
      </c>
      <c r="CG121" s="985"/>
      <c r="CH121" s="985"/>
      <c r="CI121" s="985"/>
      <c r="CJ121" s="985"/>
      <c r="CK121" s="1080"/>
      <c r="CL121" s="1081"/>
      <c r="CM121" s="1081"/>
      <c r="CN121" s="1081"/>
      <c r="CO121" s="1082"/>
      <c r="CP121" s="1090" t="s">
        <v>397</v>
      </c>
      <c r="CQ121" s="1091"/>
      <c r="CR121" s="1091"/>
      <c r="CS121" s="1091"/>
      <c r="CT121" s="1091"/>
      <c r="CU121" s="1091"/>
      <c r="CV121" s="1091"/>
      <c r="CW121" s="1091"/>
      <c r="CX121" s="1091"/>
      <c r="CY121" s="1091"/>
      <c r="CZ121" s="1091"/>
      <c r="DA121" s="1091"/>
      <c r="DB121" s="1091"/>
      <c r="DC121" s="1091"/>
      <c r="DD121" s="1091"/>
      <c r="DE121" s="1091"/>
      <c r="DF121" s="1092"/>
      <c r="DG121" s="989">
        <v>4831</v>
      </c>
      <c r="DH121" s="990"/>
      <c r="DI121" s="990"/>
      <c r="DJ121" s="990"/>
      <c r="DK121" s="990"/>
      <c r="DL121" s="990">
        <v>3068</v>
      </c>
      <c r="DM121" s="990"/>
      <c r="DN121" s="990"/>
      <c r="DO121" s="990"/>
      <c r="DP121" s="990"/>
      <c r="DQ121" s="990">
        <v>2198</v>
      </c>
      <c r="DR121" s="990"/>
      <c r="DS121" s="990"/>
      <c r="DT121" s="990"/>
      <c r="DU121" s="990"/>
      <c r="DV121" s="991">
        <v>0</v>
      </c>
      <c r="DW121" s="991"/>
      <c r="DX121" s="991"/>
      <c r="DY121" s="991"/>
      <c r="DZ121" s="992"/>
    </row>
    <row r="122" spans="1:130" s="226" customFormat="1" ht="26.25" customHeight="1" x14ac:dyDescent="0.15">
      <c r="A122" s="1129"/>
      <c r="B122" s="1016"/>
      <c r="C122" s="986" t="s">
        <v>438</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121</v>
      </c>
      <c r="AB122" s="1029"/>
      <c r="AC122" s="1029"/>
      <c r="AD122" s="1029"/>
      <c r="AE122" s="1030"/>
      <c r="AF122" s="1031" t="s">
        <v>121</v>
      </c>
      <c r="AG122" s="1029"/>
      <c r="AH122" s="1029"/>
      <c r="AI122" s="1029"/>
      <c r="AJ122" s="1030"/>
      <c r="AK122" s="1031" t="s">
        <v>377</v>
      </c>
      <c r="AL122" s="1029"/>
      <c r="AM122" s="1029"/>
      <c r="AN122" s="1029"/>
      <c r="AO122" s="1030"/>
      <c r="AP122" s="1032" t="s">
        <v>121</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22132831</v>
      </c>
      <c r="BR122" s="1068"/>
      <c r="BS122" s="1068"/>
      <c r="BT122" s="1068"/>
      <c r="BU122" s="1068"/>
      <c r="BV122" s="1068">
        <v>21988524</v>
      </c>
      <c r="BW122" s="1068"/>
      <c r="BX122" s="1068"/>
      <c r="BY122" s="1068"/>
      <c r="BZ122" s="1068"/>
      <c r="CA122" s="1068">
        <v>21773344</v>
      </c>
      <c r="CB122" s="1068"/>
      <c r="CC122" s="1068"/>
      <c r="CD122" s="1068"/>
      <c r="CE122" s="1068"/>
      <c r="CF122" s="1088">
        <v>168.9</v>
      </c>
      <c r="CG122" s="1089"/>
      <c r="CH122" s="1089"/>
      <c r="CI122" s="1089"/>
      <c r="CJ122" s="1089"/>
      <c r="CK122" s="1080"/>
      <c r="CL122" s="1081"/>
      <c r="CM122" s="1081"/>
      <c r="CN122" s="1081"/>
      <c r="CO122" s="1082"/>
      <c r="CP122" s="1090" t="s">
        <v>399</v>
      </c>
      <c r="CQ122" s="1091"/>
      <c r="CR122" s="1091"/>
      <c r="CS122" s="1091"/>
      <c r="CT122" s="1091"/>
      <c r="CU122" s="1091"/>
      <c r="CV122" s="1091"/>
      <c r="CW122" s="1091"/>
      <c r="CX122" s="1091"/>
      <c r="CY122" s="1091"/>
      <c r="CZ122" s="1091"/>
      <c r="DA122" s="1091"/>
      <c r="DB122" s="1091"/>
      <c r="DC122" s="1091"/>
      <c r="DD122" s="1091"/>
      <c r="DE122" s="1091"/>
      <c r="DF122" s="1092"/>
      <c r="DG122" s="989" t="s">
        <v>121</v>
      </c>
      <c r="DH122" s="990"/>
      <c r="DI122" s="990"/>
      <c r="DJ122" s="990"/>
      <c r="DK122" s="990"/>
      <c r="DL122" s="990" t="s">
        <v>121</v>
      </c>
      <c r="DM122" s="990"/>
      <c r="DN122" s="990"/>
      <c r="DO122" s="990"/>
      <c r="DP122" s="990"/>
      <c r="DQ122" s="990">
        <v>1728</v>
      </c>
      <c r="DR122" s="990"/>
      <c r="DS122" s="990"/>
      <c r="DT122" s="990"/>
      <c r="DU122" s="990"/>
      <c r="DV122" s="991">
        <v>0</v>
      </c>
      <c r="DW122" s="991"/>
      <c r="DX122" s="991"/>
      <c r="DY122" s="991"/>
      <c r="DZ122" s="992"/>
    </row>
    <row r="123" spans="1:130" s="226" customFormat="1" ht="26.25" customHeight="1" x14ac:dyDescent="0.15">
      <c r="A123" s="1129"/>
      <c r="B123" s="1016"/>
      <c r="C123" s="986" t="s">
        <v>444</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3622</v>
      </c>
      <c r="AB123" s="1029"/>
      <c r="AC123" s="1029"/>
      <c r="AD123" s="1029"/>
      <c r="AE123" s="1030"/>
      <c r="AF123" s="1031">
        <v>3626</v>
      </c>
      <c r="AG123" s="1029"/>
      <c r="AH123" s="1029"/>
      <c r="AI123" s="1029"/>
      <c r="AJ123" s="1030"/>
      <c r="AK123" s="1031">
        <v>3574</v>
      </c>
      <c r="AL123" s="1029"/>
      <c r="AM123" s="1029"/>
      <c r="AN123" s="1029"/>
      <c r="AO123" s="1030"/>
      <c r="AP123" s="1032">
        <v>0</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458</v>
      </c>
      <c r="BP123" s="1076"/>
      <c r="BQ123" s="1135">
        <v>32827315</v>
      </c>
      <c r="BR123" s="1136"/>
      <c r="BS123" s="1136"/>
      <c r="BT123" s="1136"/>
      <c r="BU123" s="1136"/>
      <c r="BV123" s="1136">
        <v>33328447</v>
      </c>
      <c r="BW123" s="1136"/>
      <c r="BX123" s="1136"/>
      <c r="BY123" s="1136"/>
      <c r="BZ123" s="1136"/>
      <c r="CA123" s="1136">
        <v>33623271</v>
      </c>
      <c r="CB123" s="1136"/>
      <c r="CC123" s="1136"/>
      <c r="CD123" s="1136"/>
      <c r="CE123" s="1136"/>
      <c r="CF123" s="1069"/>
      <c r="CG123" s="1070"/>
      <c r="CH123" s="1070"/>
      <c r="CI123" s="1070"/>
      <c r="CJ123" s="1071"/>
      <c r="CK123" s="1080"/>
      <c r="CL123" s="1081"/>
      <c r="CM123" s="1081"/>
      <c r="CN123" s="1081"/>
      <c r="CO123" s="1082"/>
      <c r="CP123" s="1090" t="s">
        <v>395</v>
      </c>
      <c r="CQ123" s="1091"/>
      <c r="CR123" s="1091"/>
      <c r="CS123" s="1091"/>
      <c r="CT123" s="1091"/>
      <c r="CU123" s="1091"/>
      <c r="CV123" s="1091"/>
      <c r="CW123" s="1091"/>
      <c r="CX123" s="1091"/>
      <c r="CY123" s="1091"/>
      <c r="CZ123" s="1091"/>
      <c r="DA123" s="1091"/>
      <c r="DB123" s="1091"/>
      <c r="DC123" s="1091"/>
      <c r="DD123" s="1091"/>
      <c r="DE123" s="1091"/>
      <c r="DF123" s="1092"/>
      <c r="DG123" s="1028" t="s">
        <v>121</v>
      </c>
      <c r="DH123" s="1029"/>
      <c r="DI123" s="1029"/>
      <c r="DJ123" s="1029"/>
      <c r="DK123" s="1030"/>
      <c r="DL123" s="1031" t="s">
        <v>377</v>
      </c>
      <c r="DM123" s="1029"/>
      <c r="DN123" s="1029"/>
      <c r="DO123" s="1029"/>
      <c r="DP123" s="1030"/>
      <c r="DQ123" s="1031" t="s">
        <v>377</v>
      </c>
      <c r="DR123" s="1029"/>
      <c r="DS123" s="1029"/>
      <c r="DT123" s="1029"/>
      <c r="DU123" s="1030"/>
      <c r="DV123" s="1032" t="s">
        <v>121</v>
      </c>
      <c r="DW123" s="1033"/>
      <c r="DX123" s="1033"/>
      <c r="DY123" s="1033"/>
      <c r="DZ123" s="1034"/>
    </row>
    <row r="124" spans="1:130" s="226" customFormat="1" ht="26.25" customHeight="1" thickBot="1" x14ac:dyDescent="0.2">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121</v>
      </c>
      <c r="AB124" s="1029"/>
      <c r="AC124" s="1029"/>
      <c r="AD124" s="1029"/>
      <c r="AE124" s="1030"/>
      <c r="AF124" s="1031" t="s">
        <v>121</v>
      </c>
      <c r="AG124" s="1029"/>
      <c r="AH124" s="1029"/>
      <c r="AI124" s="1029"/>
      <c r="AJ124" s="1030"/>
      <c r="AK124" s="1031" t="s">
        <v>121</v>
      </c>
      <c r="AL124" s="1029"/>
      <c r="AM124" s="1029"/>
      <c r="AN124" s="1029"/>
      <c r="AO124" s="1030"/>
      <c r="AP124" s="1032" t="s">
        <v>121</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38.799999999999997</v>
      </c>
      <c r="BR124" s="1098"/>
      <c r="BS124" s="1098"/>
      <c r="BT124" s="1098"/>
      <c r="BU124" s="1098"/>
      <c r="BV124" s="1098">
        <v>31.1</v>
      </c>
      <c r="BW124" s="1098"/>
      <c r="BX124" s="1098"/>
      <c r="BY124" s="1098"/>
      <c r="BZ124" s="1098"/>
      <c r="CA124" s="1098">
        <v>29</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377</v>
      </c>
      <c r="DR124" s="1054"/>
      <c r="DS124" s="1054"/>
      <c r="DT124" s="1054"/>
      <c r="DU124" s="1055"/>
      <c r="DV124" s="1056" t="s">
        <v>121</v>
      </c>
      <c r="DW124" s="1057"/>
      <c r="DX124" s="1057"/>
      <c r="DY124" s="1057"/>
      <c r="DZ124" s="1058"/>
    </row>
    <row r="125" spans="1:130" s="226" customFormat="1" ht="26.25" customHeight="1" x14ac:dyDescent="0.15">
      <c r="A125" s="1129"/>
      <c r="B125" s="1016"/>
      <c r="C125" s="986" t="s">
        <v>449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121</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451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13649</v>
      </c>
      <c r="AB126" s="1029"/>
      <c r="AC126" s="1029"/>
      <c r="AD126" s="1029"/>
      <c r="AE126" s="1030"/>
      <c r="AF126" s="1031">
        <v>6661</v>
      </c>
      <c r="AG126" s="1029"/>
      <c r="AH126" s="1029"/>
      <c r="AI126" s="1029"/>
      <c r="AJ126" s="1030"/>
      <c r="AK126" s="1031">
        <v>5230</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121</v>
      </c>
      <c r="DH126" s="990"/>
      <c r="DI126" s="990"/>
      <c r="DJ126" s="990"/>
      <c r="DK126" s="990"/>
      <c r="DL126" s="990" t="s">
        <v>377</v>
      </c>
      <c r="DM126" s="990"/>
      <c r="DN126" s="990"/>
      <c r="DO126" s="990"/>
      <c r="DP126" s="990"/>
      <c r="DQ126" s="990" t="s">
        <v>121</v>
      </c>
      <c r="DR126" s="990"/>
      <c r="DS126" s="990"/>
      <c r="DT126" s="990"/>
      <c r="DU126" s="990"/>
      <c r="DV126" s="991" t="s">
        <v>121</v>
      </c>
      <c r="DW126" s="991"/>
      <c r="DX126" s="991"/>
      <c r="DY126" s="991"/>
      <c r="DZ126" s="992"/>
    </row>
    <row r="127" spans="1:130" s="226" customFormat="1" ht="26.25" customHeight="1" x14ac:dyDescent="0.15">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933</v>
      </c>
      <c r="AB127" s="1029"/>
      <c r="AC127" s="1029"/>
      <c r="AD127" s="1029"/>
      <c r="AE127" s="1030"/>
      <c r="AF127" s="1031">
        <v>661</v>
      </c>
      <c r="AG127" s="1029"/>
      <c r="AH127" s="1029"/>
      <c r="AI127" s="1029"/>
      <c r="AJ127" s="1030"/>
      <c r="AK127" s="1031">
        <v>462</v>
      </c>
      <c r="AL127" s="1029"/>
      <c r="AM127" s="1029"/>
      <c r="AN127" s="1029"/>
      <c r="AO127" s="1030"/>
      <c r="AP127" s="1032">
        <v>0</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121</v>
      </c>
      <c r="DR127" s="990"/>
      <c r="DS127" s="990"/>
      <c r="DT127" s="990"/>
      <c r="DU127" s="990"/>
      <c r="DV127" s="991" t="s">
        <v>121</v>
      </c>
      <c r="DW127" s="991"/>
      <c r="DX127" s="991"/>
      <c r="DY127" s="991"/>
      <c r="DZ127" s="992"/>
    </row>
    <row r="128" spans="1:130" s="226" customFormat="1" ht="26.25" customHeight="1" thickBot="1" x14ac:dyDescent="0.2">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653446</v>
      </c>
      <c r="AB128" s="1118"/>
      <c r="AC128" s="1118"/>
      <c r="AD128" s="1118"/>
      <c r="AE128" s="1119"/>
      <c r="AF128" s="1120">
        <v>644683</v>
      </c>
      <c r="AG128" s="1118"/>
      <c r="AH128" s="1118"/>
      <c r="AI128" s="1118"/>
      <c r="AJ128" s="1119"/>
      <c r="AK128" s="1120">
        <v>610048</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121</v>
      </c>
      <c r="BG128" s="1125"/>
      <c r="BH128" s="1125"/>
      <c r="BI128" s="1125"/>
      <c r="BJ128" s="1125"/>
      <c r="BK128" s="1125"/>
      <c r="BL128" s="1126"/>
      <c r="BM128" s="1124">
        <v>12.8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v>2967</v>
      </c>
      <c r="DH128" s="1110"/>
      <c r="DI128" s="1110"/>
      <c r="DJ128" s="1110"/>
      <c r="DK128" s="1110"/>
      <c r="DL128" s="1110" t="s">
        <v>121</v>
      </c>
      <c r="DM128" s="1110"/>
      <c r="DN128" s="1110"/>
      <c r="DO128" s="1110"/>
      <c r="DP128" s="1110"/>
      <c r="DQ128" s="1110" t="s">
        <v>121</v>
      </c>
      <c r="DR128" s="1110"/>
      <c r="DS128" s="1110"/>
      <c r="DT128" s="1110"/>
      <c r="DU128" s="1110"/>
      <c r="DV128" s="1111" t="s">
        <v>121</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14844573</v>
      </c>
      <c r="AB129" s="1029"/>
      <c r="AC129" s="1029"/>
      <c r="AD129" s="1029"/>
      <c r="AE129" s="1030"/>
      <c r="AF129" s="1031">
        <v>15104384</v>
      </c>
      <c r="AG129" s="1029"/>
      <c r="AH129" s="1029"/>
      <c r="AI129" s="1029"/>
      <c r="AJ129" s="1030"/>
      <c r="AK129" s="1031">
        <v>14749826</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121</v>
      </c>
      <c r="BG129" s="1139"/>
      <c r="BH129" s="1139"/>
      <c r="BI129" s="1139"/>
      <c r="BJ129" s="1139"/>
      <c r="BK129" s="1139"/>
      <c r="BL129" s="1140"/>
      <c r="BM129" s="1138">
        <v>17.8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1853001</v>
      </c>
      <c r="AB130" s="1029"/>
      <c r="AC130" s="1029"/>
      <c r="AD130" s="1029"/>
      <c r="AE130" s="1030"/>
      <c r="AF130" s="1031">
        <v>1850647</v>
      </c>
      <c r="AG130" s="1029"/>
      <c r="AH130" s="1029"/>
      <c r="AI130" s="1029"/>
      <c r="AJ130" s="1030"/>
      <c r="AK130" s="1031">
        <v>1856108</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5.4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12991572</v>
      </c>
      <c r="AB131" s="1054"/>
      <c r="AC131" s="1054"/>
      <c r="AD131" s="1054"/>
      <c r="AE131" s="1055"/>
      <c r="AF131" s="1053">
        <v>13253737</v>
      </c>
      <c r="AG131" s="1054"/>
      <c r="AH131" s="1054"/>
      <c r="AI131" s="1054"/>
      <c r="AJ131" s="1055"/>
      <c r="AK131" s="1053">
        <v>12893718</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v>29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6.319219876</v>
      </c>
      <c r="AB132" s="1170"/>
      <c r="AC132" s="1170"/>
      <c r="AD132" s="1170"/>
      <c r="AE132" s="1171"/>
      <c r="AF132" s="1172">
        <v>5.1085818290000002</v>
      </c>
      <c r="AG132" s="1170"/>
      <c r="AH132" s="1170"/>
      <c r="AI132" s="1170"/>
      <c r="AJ132" s="1171"/>
      <c r="AK132" s="1172">
        <v>4.9446947730000002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6.9</v>
      </c>
      <c r="AB133" s="1153"/>
      <c r="AC133" s="1153"/>
      <c r="AD133" s="1153"/>
      <c r="AE133" s="1154"/>
      <c r="AF133" s="1152">
        <v>5.9</v>
      </c>
      <c r="AG133" s="1153"/>
      <c r="AH133" s="1153"/>
      <c r="AI133" s="1153"/>
      <c r="AJ133" s="1154"/>
      <c r="AK133" s="1152">
        <v>5.4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eENawHiRBezqqBaBTu282XCH+am91TtlYAl80GMedq3Ih7nK0woEzXqfznuNF2+mykBFrBWfutGz9vXSmqF4w==" saltValue="0/uKbMeF4wVaMDKL3bCZ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90" zoomScaleNormal="85" zoomScaleSheetLayoutView="9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hND0CLdRPEAtGK66YqC07vvU6MV5nmVdue2LXFuQRTdBHt6iHhDwmZKKjGr6qUc9PahSXBLFMEjfhtH1x081g==" saltValue="C2dUrC/JH9d4rvhgiu14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election activeCell="CE28" sqref="CE28:CS29"/>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91yEj3SMBXtII2WFhcx0shvxrCE8+kEg8t62AY3j8EJKHPWnUeBcTHN7UondTGPRcN5V+OwBpgUqACpzAuyng==" saltValue="po2FlJtUm1NRrYXWyDP5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CE28" sqref="CE28:CS29"/>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4018961</v>
      </c>
      <c r="AP9" s="292">
        <v>57809</v>
      </c>
      <c r="AQ9" s="293">
        <v>57316</v>
      </c>
      <c r="AR9" s="294">
        <v>0.9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532963</v>
      </c>
      <c r="AP10" s="295">
        <v>7666</v>
      </c>
      <c r="AQ10" s="296">
        <v>3762</v>
      </c>
      <c r="AR10" s="297">
        <v>103.8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4264</v>
      </c>
      <c r="AP11" s="295">
        <v>61</v>
      </c>
      <c r="AQ11" s="296">
        <v>6408</v>
      </c>
      <c r="AR11" s="297">
        <v>-99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v>31723</v>
      </c>
      <c r="AP12" s="295">
        <v>456</v>
      </c>
      <c r="AQ12" s="296">
        <v>891</v>
      </c>
      <c r="AR12" s="297">
        <v>-48.8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496</v>
      </c>
      <c r="AL13" s="1193"/>
      <c r="AM13" s="1193"/>
      <c r="AN13" s="1194"/>
      <c r="AO13" s="295" t="s">
        <v>497</v>
      </c>
      <c r="AP13" s="295" t="s">
        <v>497</v>
      </c>
      <c r="AQ13" s="296">
        <v>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188947</v>
      </c>
      <c r="AP14" s="295">
        <v>2718</v>
      </c>
      <c r="AQ14" s="296">
        <v>2694</v>
      </c>
      <c r="AR14" s="297">
        <v>0.9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68063</v>
      </c>
      <c r="AP15" s="295">
        <v>979</v>
      </c>
      <c r="AQ15" s="296">
        <v>1362</v>
      </c>
      <c r="AR15" s="297">
        <v>-28.1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-359638</v>
      </c>
      <c r="AP16" s="295">
        <v>-5173</v>
      </c>
      <c r="AQ16" s="296">
        <v>-4530</v>
      </c>
      <c r="AR16" s="297">
        <v>14.2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4485283</v>
      </c>
      <c r="AP17" s="295">
        <v>64517</v>
      </c>
      <c r="AQ17" s="296">
        <v>67903</v>
      </c>
      <c r="AR17" s="297">
        <v>-5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6.82</v>
      </c>
      <c r="AP21" s="308">
        <v>6.2</v>
      </c>
      <c r="AQ21" s="309">
        <v>0.62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99.4</v>
      </c>
      <c r="AP22" s="313">
        <v>98.7</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2372961</v>
      </c>
      <c r="AP32" s="322">
        <v>34133</v>
      </c>
      <c r="AQ32" s="323">
        <v>34720</v>
      </c>
      <c r="AR32" s="324">
        <v>-1.7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497</v>
      </c>
      <c r="AP33" s="322" t="s">
        <v>497</v>
      </c>
      <c r="AQ33" s="323">
        <v>1</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497</v>
      </c>
      <c r="AP34" s="322" t="s">
        <v>497</v>
      </c>
      <c r="AQ34" s="323">
        <v>22</v>
      </c>
      <c r="AR34" s="324" t="s">
        <v>497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707555</v>
      </c>
      <c r="AP35" s="322">
        <v>10178</v>
      </c>
      <c r="AQ35" s="323">
        <v>9232</v>
      </c>
      <c r="AR35" s="324">
        <v>10.199999999999999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1293</v>
      </c>
      <c r="AP36" s="322">
        <v>19</v>
      </c>
      <c r="AQ36" s="323">
        <v>2017</v>
      </c>
      <c r="AR36" s="324">
        <v>-99.1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21902</v>
      </c>
      <c r="AP37" s="322">
        <v>315</v>
      </c>
      <c r="AQ37" s="323">
        <v>1146</v>
      </c>
      <c r="AR37" s="324">
        <v>-72.5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497</v>
      </c>
      <c r="AP38" s="325" t="s">
        <v>497</v>
      </c>
      <c r="AQ38" s="326">
        <v>1</v>
      </c>
      <c r="AR38" s="314" t="s">
        <v>497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-610048</v>
      </c>
      <c r="AP39" s="322">
        <v>-8775</v>
      </c>
      <c r="AQ39" s="323">
        <v>-6713</v>
      </c>
      <c r="AR39" s="324">
        <v>30.7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-1856108</v>
      </c>
      <c r="AP40" s="322">
        <v>-26699</v>
      </c>
      <c r="AQ40" s="323">
        <v>-28519</v>
      </c>
      <c r="AR40" s="324">
        <v>-6.4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637555</v>
      </c>
      <c r="AP41" s="322">
        <v>9171</v>
      </c>
      <c r="AQ41" s="323">
        <v>11906</v>
      </c>
      <c r="AR41" s="324">
        <v>-23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3968287</v>
      </c>
      <c r="AN51" s="344">
        <v>57601</v>
      </c>
      <c r="AO51" s="345">
        <v>49.6</v>
      </c>
      <c r="AP51" s="346">
        <v>63956</v>
      </c>
      <c r="AQ51" s="347">
        <v>25.7</v>
      </c>
      <c r="AR51" s="348">
        <v>23.9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2213156</v>
      </c>
      <c r="AN52" s="352">
        <v>32125</v>
      </c>
      <c r="AO52" s="353">
        <v>52.3</v>
      </c>
      <c r="AP52" s="354">
        <v>29239</v>
      </c>
      <c r="AQ52" s="355">
        <v>8.8000000000000007</v>
      </c>
      <c r="AR52" s="356">
        <v>43.5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4346412</v>
      </c>
      <c r="AN53" s="344">
        <v>63032</v>
      </c>
      <c r="AO53" s="345">
        <v>9.4</v>
      </c>
      <c r="AP53" s="346">
        <v>66255</v>
      </c>
      <c r="AQ53" s="347">
        <v>3.6</v>
      </c>
      <c r="AR53" s="348">
        <v>5.8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2273000</v>
      </c>
      <c r="AN54" s="352">
        <v>32963</v>
      </c>
      <c r="AO54" s="353">
        <v>2.6</v>
      </c>
      <c r="AP54" s="354">
        <v>31822</v>
      </c>
      <c r="AQ54" s="355">
        <v>8.8000000000000007</v>
      </c>
      <c r="AR54" s="356">
        <v>-6.2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4754915</v>
      </c>
      <c r="AN55" s="344">
        <v>68839</v>
      </c>
      <c r="AO55" s="345">
        <v>9.1999999999999993</v>
      </c>
      <c r="AP55" s="346">
        <v>47278</v>
      </c>
      <c r="AQ55" s="347">
        <v>-28.6</v>
      </c>
      <c r="AR55" s="348">
        <v>37.799999999999997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2812759</v>
      </c>
      <c r="AN56" s="352">
        <v>40722</v>
      </c>
      <c r="AO56" s="353">
        <v>23.5</v>
      </c>
      <c r="AP56" s="354">
        <v>24096</v>
      </c>
      <c r="AQ56" s="355">
        <v>-24.3</v>
      </c>
      <c r="AR56" s="356">
        <v>47.8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4638883</v>
      </c>
      <c r="AN57" s="344">
        <v>67010</v>
      </c>
      <c r="AO57" s="345">
        <v>-2.7</v>
      </c>
      <c r="AP57" s="346">
        <v>44504</v>
      </c>
      <c r="AQ57" s="347">
        <v>-5.9</v>
      </c>
      <c r="AR57" s="348">
        <v>3.2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2418792</v>
      </c>
      <c r="AN58" s="352">
        <v>34940</v>
      </c>
      <c r="AO58" s="353">
        <v>-14.2</v>
      </c>
      <c r="AP58" s="354">
        <v>25876</v>
      </c>
      <c r="AQ58" s="355">
        <v>7.4</v>
      </c>
      <c r="AR58" s="356">
        <v>-21.6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4951826</v>
      </c>
      <c r="AN59" s="344">
        <v>71228</v>
      </c>
      <c r="AO59" s="345">
        <v>6.3</v>
      </c>
      <c r="AP59" s="346">
        <v>47820</v>
      </c>
      <c r="AQ59" s="347">
        <v>7.5</v>
      </c>
      <c r="AR59" s="348">
        <v>-1.2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2410756</v>
      </c>
      <c r="AN60" s="352">
        <v>34677</v>
      </c>
      <c r="AO60" s="353">
        <v>-0.8</v>
      </c>
      <c r="AP60" s="354">
        <v>25855</v>
      </c>
      <c r="AQ60" s="355">
        <v>-0.1</v>
      </c>
      <c r="AR60" s="356">
        <v>-0.7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4532065</v>
      </c>
      <c r="AN61" s="359">
        <v>65542</v>
      </c>
      <c r="AO61" s="360">
        <v>14.4</v>
      </c>
      <c r="AP61" s="361">
        <v>53963</v>
      </c>
      <c r="AQ61" s="362">
        <v>0.5</v>
      </c>
      <c r="AR61" s="348">
        <v>13.9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2425693</v>
      </c>
      <c r="AN62" s="352">
        <v>35085</v>
      </c>
      <c r="AO62" s="353">
        <v>12.7</v>
      </c>
      <c r="AP62" s="354">
        <v>27378</v>
      </c>
      <c r="AQ62" s="355">
        <v>0.1</v>
      </c>
      <c r="AR62" s="356">
        <v>12.6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R6xCO/OXWJjVjCkCAoqkkELmMJSsntEvtAwkU4RyEW0EmvWnqrzPdFvxb/pnkAAkOKjDKx59nOdb4X269ddIA==" saltValue="qSFfAs2oCSGps8I/KjTs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election activeCell="CE28" sqref="CE28:CS29"/>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CvE/lE9DhUTTVQFBbT7d1B3Z1mqrE5bpuC8Bod8zTkBIf4rCVWoTFwQLN2aecGTt7fcemfo/HTTng8C1qSunw==" saltValue="fhE2fNCI4M7uI0NP4HjW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election activeCell="CE28" sqref="CE28:CS29"/>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iK2Rh/JwcZ6hqnOBU0oBDu9n5fL+uzxokRL0qw2fljvyFz6/5nGsA8Xt/QLGjJxDH/SBT5lJ1ISL0KALtWmnQ==" saltValue="NvThgHZDGV4SKEYvNr/Y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election activeCell="CE28" sqref="CE28:CS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11.43</v>
      </c>
      <c r="G47" s="12">
        <v>11.63</v>
      </c>
      <c r="H47" s="12">
        <v>13.5</v>
      </c>
      <c r="I47" s="12">
        <v>13.4</v>
      </c>
      <c r="J47" s="13">
        <v>13.81</v>
      </c>
    </row>
    <row r="48" spans="2:10" ht="57.75" customHeight="1" x14ac:dyDescent="0.15">
      <c r="B48" s="14"/>
      <c r="C48" s="1214" t="s">
        <v>4</v>
      </c>
      <c r="D48" s="1214"/>
      <c r="E48" s="1215"/>
      <c r="F48" s="15">
        <v>5.3</v>
      </c>
      <c r="G48" s="16">
        <v>4.22</v>
      </c>
      <c r="H48" s="16">
        <v>5.4</v>
      </c>
      <c r="I48" s="16">
        <v>5.31</v>
      </c>
      <c r="J48" s="17">
        <v>5.87</v>
      </c>
    </row>
    <row r="49" spans="2:10" ht="57.75" customHeight="1" thickBot="1" x14ac:dyDescent="0.2">
      <c r="B49" s="18"/>
      <c r="C49" s="1216" t="s">
        <v>5</v>
      </c>
      <c r="D49" s="1216"/>
      <c r="E49" s="1217"/>
      <c r="F49" s="19">
        <v>1.82</v>
      </c>
      <c r="G49" s="20" t="s">
        <v>544</v>
      </c>
      <c r="H49" s="20">
        <v>1.9</v>
      </c>
      <c r="I49" s="20" t="s">
        <v>545</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zZU/7nwhN7xYFPFgiE/N4NYPspv4ADSWCZnm6CgMITJcfjpYIEd2W0cTzqLOWxFru7M6I/X/oychxWYTsC17w==" saltValue="Kg69hd6nIzD/T3EROBLm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恵庭市</cp:lastModifiedBy>
  <cp:lastPrinted>2019-10-28T02:23:24Z</cp:lastPrinted>
  <dcterms:created xsi:type="dcterms:W3CDTF">2019-02-14T00:57:06Z</dcterms:created>
  <dcterms:modified xsi:type="dcterms:W3CDTF">2019-12-07T00:55:11Z</dcterms:modified>
  <cp:category/>
</cp:coreProperties>
</file>