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10 総務部\045 財政課\R07年度\D202財政状況\D20212統一的な基準による財務書類（前年度決算）\調査・通知等（振興局等）\070307【312〆照会、324HP15時〆】令和５年度財政状況資料集の作成及び提出ついて\3.HP用\"/>
    </mc:Choice>
  </mc:AlternateContent>
  <xr:revisionPtr revIDLastSave="0" documentId="13_ncr:1_{DA524104-E9B0-4FDB-8065-597D09F97636}" xr6:coauthVersionLast="47" xr6:coauthVersionMax="47" xr10:uidLastSave="{00000000-0000-0000-0000-000000000000}"/>
  <bookViews>
    <workbookView xWindow="20370" yWindow="-99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BW36" i="10"/>
  <c r="BE36" i="10"/>
  <c r="AM36" i="10"/>
  <c r="BE35" i="10"/>
  <c r="BW34" i="10"/>
  <c r="BW35" i="10" s="1"/>
  <c r="BE34" i="10"/>
  <c r="C34" i="10"/>
  <c r="C35" i="10" s="1"/>
  <c r="CO34" i="10" l="1"/>
  <c r="CO35" i="10" s="1"/>
  <c r="CO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<sst xmlns="http://schemas.openxmlformats.org/spreadsheetml/2006/main" count="1070" uniqueCount="565">
  <si>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</si>
  <si>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</si>
  <si>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</si>
  <si>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</si>
  <si>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</si>
  <si>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</si>
  <si>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</si>
  <si>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</si>
  <si>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</si>
  <si>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</si>
  <si>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</si>
  <si>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</si>
  <si>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</si>
  <si>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</si>
  <si>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</si>
  <si>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</si>
  <si>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</si>
  <si>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</si>
  <si>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</si>
  <si>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</si>
  <si>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</si>
  <si>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</si>
  <si>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</si>
  <si>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</si>
  <si>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</si>
  <si>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</si>
  <si>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</si>
  <si>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</si>
  <si>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</si>
  <si>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</si>
  <si>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</si>
  <si>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</si>
  <si>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</si>
  <si>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</si>
  <si>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</si>
  <si>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</si>
  <si>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</si>
  <si>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</si>
  <si>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</si>
  <si>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</si>
  <si>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</si>
  <si>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</si>
  <si>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</si>
  <si>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</si>
  <si>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</si>
  <si>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</si>
  <si>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</si>
  <si>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</si>
  <si>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</si>
  <si>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</si>
  <si>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</si>
  <si>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</si>
  <si>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</si>
  <si>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</si>
  <si>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</si>
  <si>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</si>
  <si>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</si>
  <si>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</si>
  <si>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</si>
  <si>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</si>
  <si>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</si>
  <si>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</si>
  <si>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</si>
  <si>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</si>
  <si>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</si>
  <si>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</si>
  <si>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</si>
  <si>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</si>
  <si>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</si>
  <si>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</si>
  <si>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</si>
  <si>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</si>
  <si>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</si>
  <si>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</si>
  <si>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</si>
  <si>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</si>
  <si>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</si>
  <si>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</si>
  <si>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</si>
  <si>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</si>
  <si>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</si>
  <si>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</si>
  <si>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</si>
  <si>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</si>
  <si>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</si>
  <si>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</si>
  <si>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</si>
  <si>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</si>
  <si>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</si>
  <si>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</si>
  <si>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</si>
  <si>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</si>
  <si>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</si>
  <si>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</si>
  <si>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</si>
  <si>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</si>
  <si>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</si>
  <si>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</si>
  <si>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</si>
  <si>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</si>
  <si>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</si>
  <si>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</si>
  <si>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</si>
  <si>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</si>
  <si>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</si>
  <si>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</si>
  <si>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</si>
  <si>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</si>
  <si>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</si>
  <si>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</si>
  <si>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</si>
  <si>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</si>
  <si>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</si>
  <si>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</si>
  <si>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</si>
  <si>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</si>
  <si>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</si>
  <si>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</si>
  <si>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</si>
  <si>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</si>
  <si>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</si>
  <si>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</si>
  <si>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</si>
  <si>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</si>
  <si>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</si>
  <si>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</si>
  <si>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</si>
  <si>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</si>
  <si>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</si>
  <si>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</si>
  <si>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</si>
  <si>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</si>
  <si>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</si>
  <si>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</si>
  <si>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</si>
  <si>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</si>
  <si>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</si>
  <si>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</si>
  <si>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</si>
  <si>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</si>
  <si>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</si>
  <si>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</si>
  <si>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</si>
  <si>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</si>
  <si>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</si>
  <si>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</si>
  <si>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</si>
  <si>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</si>
  <si>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</si>
  <si>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</si>
  <si>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</si>
  <si>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</si>
  <si>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</si>
  <si>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</si>
  <si>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</si>
  <si>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</si>
  <si>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</si>
  <si>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</si>
  <si>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</si>
  <si>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</si>
  <si>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</si>
  <si>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</si>
  <si>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</si>
  <si>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</si>
  <si>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</si>
  <si>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</si>
  <si>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</si>
  <si>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</si>
  <si>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</si>
  <si>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</si>
  <si>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</si>
  <si>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</si>
  <si>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</si>
  <si>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</si>
  <si>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</si>
  <si>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</si>
  <si>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</si>
  <si>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</si>
  <si>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</si>
  <si>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</si>
  <si>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</si>
  <si>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</si>
  <si>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</si>
  <si>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</si>
  <si>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</si>
  <si>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</si>
  <si>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</si>
  <si>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</si>
  <si>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</si>
  <si>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</si>
  <si>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</si>
  <si>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</si>
  <si>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</si>
  <si>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</si>
  <si>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</si>
  <si>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</si>
  <si>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</si>
  <si>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</si>
  <si>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</si>
  <si>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</si>
  <si>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</si>
  <si>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</si>
  <si>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</si>
  <si>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</si>
  <si>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北海道恵庭市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</si>
  <si>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</si>
  <si>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</si>
  <si>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</si>
  <si>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</si>
  <si>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</si>
  <si>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</si>
  <si>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</si>
  <si>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</si>
  <si>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</si>
  <si>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</si>
  <si>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</si>
  <si>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</si>
  <si>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</si>
  <si>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</si>
  <si>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</si>
  <si>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</si>
  <si>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</si>
  <si>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</si>
  <si>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</si>
  <si>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</si>
  <si>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</si>
  <si>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</si>
  <si>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</si>
  <si>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</si>
  <si>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</si>
  <si>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</si>
  <si>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</si>
  <si>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</si>
  <si>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</si>
  <si>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</si>
  <si>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</si>
  <si>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</si>
  <si>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</si>
  <si>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</si>
  <si>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</si>
  <si>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</si>
  <si>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</si>
  <si>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</si>
  <si>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</si>
  <si>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</si>
  <si>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</si>
  <si>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</si>
  <si>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</si>
  <si>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</si>
  <si>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</si>
  <si>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</si>
  <si>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</si>
  <si>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</si>
  <si>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</si>
  <si>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</si>
  <si>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</si>
  <si>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</si>
  <si>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</si>
  <si>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</si>
  <si>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</si>
  <si>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</si>
  <si>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</si>
  <si>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</si>
  <si>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</si>
  <si>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</si>
  <si>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</si>
  <si>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</si>
  <si>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</si>
  <si>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</si>
  <si>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</si>
  <si>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</si>
  <si>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</si>
  <si>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</si>
  <si>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</si>
  <si>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</si>
  <si>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</si>
  <si>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</si>
  <si>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</si>
  <si>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</si>
  <si>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</si>
  <si>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</si>
  <si>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</si>
  <si>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</si>
  <si>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</si>
  <si>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</si>
  <si>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</si>
  <si>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</si>
  <si>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</si>
  <si>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</si>
  <si>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</si>
  <si>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</si>
  <si>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</si>
  <si>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</si>
  <si>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</si>
  <si>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</si>
  <si>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</si>
  <si>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</si>
  <si>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</si>
  <si>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</si>
  <si>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</si>
  <si>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</si>
  <si>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</si>
  <si>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</si>
  <si>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</si>
  <si>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</si>
  <si>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</si>
  <si>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</si>
  <si>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</si>
  <si>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</si>
  <si>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</si>
  <si>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</si>
  <si>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</si>
  <si>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</si>
  <si>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</si>
  <si>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</si>
  <si>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</si>
  <si>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</si>
  <si>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</si>
  <si>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</si>
  <si>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</si>
  <si>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</si>
  <si>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</si>
  <si>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</si>
  <si>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</si>
  <si>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</si>
  <si>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</si>
  <si>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</si>
  <si>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</si>
  <si>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</si>
  <si>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</si>
  <si>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</si>
  <si>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</si>
  <si>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</si>
  <si>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</si>
  <si>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</si>
  <si>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</si>
  <si>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</si>
  <si>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</si>
  <si>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</si>
  <si>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</si>
  <si>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</si>
  <si>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</si>
  <si>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</si>
  <si>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</si>
  <si>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</si>
  <si>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</si>
  <si>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</si>
  <si>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</si>
  <si>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</si>
  <si>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</si>
  <si>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</si>
  <si>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</si>
  <si>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</si>
  <si>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</si>
  <si>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</si>
  <si>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北海道恵庭市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</si>
  <si>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</si>
  <si>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</si>
  <si>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</si>
  <si>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</si>
  <si>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</si>
  <si>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</si>
  <si>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</si>
  <si>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</si>
  <si>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</si>
  <si>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</si>
  <si>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</si>
  <si>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</si>
  <si>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</si>
  <si>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</si>
  <si>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</si>
  <si>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</si>
  <si>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</si>
  <si>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</si>
  <si>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</si>
  <si>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</si>
  <si>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</si>
  <si>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</si>
  <si>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</si>
  <si>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</si>
  <si>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</si>
  <si>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</si>
  <si>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</si>
  <si>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</si>
  <si>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</si>
  <si>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</si>
  <si>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</si>
  <si>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</si>
  <si>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</si>
  <si>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</si>
  <si>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</si>
  <si>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</si>
  <si>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</si>
  <si>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</si>
  <si>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</si>
  <si>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</si>
  <si>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</si>
  <si>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</si>
  <si>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</si>
  <si>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</si>
  <si>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</si>
  <si>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</si>
  <si>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</si>
  <si>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</si>
  <si>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</si>
  <si>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</si>
  <si>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</si>
  <si>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</si>
  <si>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</si>
  <si>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</si>
  <si>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</si>
  <si>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</si>
  <si>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</si>
  <si>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</si>
  <si>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</si>
  <si>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</si>
  <si>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</si>
  <si>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</si>
  <si>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</si>
  <si>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</si>
  <si>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</si>
  <si>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</si>
  <si>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</si>
  <si>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</si>
  <si>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</si>
  <si>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</si>
  <si>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</si>
  <si>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</si>
  <si>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</si>
  <si>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</si>
  <si>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</si>
  <si>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</si>
  <si>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</si>
  <si>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</si>
  <si>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</si>
  <si>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</si>
  <si>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</si>
  <si>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</si>
  <si>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</si>
  <si>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</si>
  <si>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</si>
  <si>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</si>
  <si>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</si>
  <si>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</si>
  <si>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</si>
  <si>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</si>
  <si>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</si>
  <si>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</si>
  <si>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</si>
  <si>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</si>
  <si>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</si>
  <si>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</si>
  <si>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</si>
  <si>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</si>
  <si>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</si>
  <si>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</si>
  <si>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</si>
  <si>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</si>
  <si>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</si>
  <si>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</si>
  <si>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</si>
  <si>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</si>
  <si>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</si>
  <si>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</si>
  <si>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</si>
  <si>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</si>
  <si>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</si>
  <si>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</si>
  <si>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</si>
  <si>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</si>
  <si>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</si>
  <si>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</si>
  <si>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</si>
  <si>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</si>
  <si>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</si>
  <si>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</si>
  <si>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</si>
  <si>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</si>
  <si>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</si>
  <si>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</si>
  <si>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</si>
  <si>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</si>
  <si>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</si>
  <si>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</si>
  <si>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</si>
  <si>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</si>
  <si>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</si>
  <si>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</si>
  <si>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</si>
  <si>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</si>
  <si>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</si>
  <si>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</si>
  <si>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</si>
  <si>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</si>
  <si>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</si>
  <si>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</si>
  <si>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</si>
  <si>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</si>
  <si>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</si>
  <si>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</si>
  <si>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</si>
  <si>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</si>
  <si>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</si>
  <si>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</si>
  <si>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</si>
  <si>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</si>
  <si>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</si>
  <si>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</si>
  <si>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</si>
  <si>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</si>
  <si>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</si>
  <si>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</si>
  <si>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</si>
  <si>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</si>
  <si>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</si>
  <si>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</si>
  <si>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</si>
  <si>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</si>
  <si>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</si>
  <si>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</si>
  <si>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</si>
  <si>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</si>
  <si>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</si>
  <si>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</si>
  <si>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</si>
  <si>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</si>
  <si>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</si>
  <si>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</si>
  <si>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</si>
  <si>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</si>
  <si>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</si>
  <si>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</si>
  <si>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</si>
  <si>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</si>
  <si>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</si>
  <si>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0.73</t>
  </si>
  <si>
    <t>▲ 3.19</t>
  </si>
  <si>
    <t>恵庭市下水道事業会計</t>
  </si>
  <si>
    <t>一般会計</t>
  </si>
  <si>
    <t>恵庭市水道事業会計</t>
  </si>
  <si>
    <t>介護保険特別会計</t>
  </si>
  <si>
    <t>国民健康保険特別会計</t>
  </si>
  <si>
    <t>▲ 0.87</t>
  </si>
  <si>
    <t>▲ 0.05</t>
  </si>
  <si>
    <t>駐車場事業特別会計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</si>
  <si>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</si>
  <si>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</si>
  <si>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</si>
  <si>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</si>
  <si>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</si>
  <si>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</si>
  <si>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</si>
  <si>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</si>
  <si>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</si>
  <si>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まちづくり推進基金</t>
    <phoneticPr fontId="5"/>
  </si>
  <si>
    <t>子育て基金</t>
    <phoneticPr fontId="2"/>
  </si>
  <si>
    <t>公共施設等管理保全基金</t>
    <phoneticPr fontId="2"/>
  </si>
  <si>
    <t>社会福祉事業推進基金</t>
    <phoneticPr fontId="2"/>
  </si>
  <si>
    <t>恵庭市未来人材応援基金</t>
    <phoneticPr fontId="2"/>
  </si>
  <si>
    <t>-</t>
    <phoneticPr fontId="2"/>
  </si>
  <si>
    <t>恵庭リサーチビジネスパーク㈱</t>
    <rPh sb="0" eb="2">
      <t>エニワ</t>
    </rPh>
    <phoneticPr fontId="2"/>
  </si>
  <si>
    <t>（一財）恵庭市振興公社</t>
    <rPh sb="1" eb="3">
      <t>イチザイ</t>
    </rPh>
    <rPh sb="4" eb="7">
      <t>エニワシ</t>
    </rPh>
    <rPh sb="7" eb="11">
      <t>シンコウコウシャ</t>
    </rPh>
    <phoneticPr fontId="2"/>
  </si>
  <si>
    <t>（一財）恵庭市学校給食協会</t>
    <rPh sb="1" eb="3">
      <t>イチザイ</t>
    </rPh>
    <rPh sb="4" eb="7">
      <t>エニワシ</t>
    </rPh>
    <rPh sb="7" eb="11">
      <t>ガッコウキュウショク</t>
    </rPh>
    <rPh sb="11" eb="13">
      <t>キョウカイ</t>
    </rPh>
    <phoneticPr fontId="2"/>
  </si>
  <si>
    <t>石狩東部水道企業団</t>
    <rPh sb="0" eb="2">
      <t>イシカリ</t>
    </rPh>
    <rPh sb="2" eb="4">
      <t>トウブ</t>
    </rPh>
    <rPh sb="4" eb="9">
      <t>スイドウキギョウダン</t>
    </rPh>
    <phoneticPr fontId="2"/>
  </si>
  <si>
    <t>石狩教育研修センター</t>
    <rPh sb="0" eb="6">
      <t>イシカリキョウイクケンシュウ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</si>
</sst>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EEE-4DF4-865E-B18322C7FD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68488</c:v>
                </c:pt>
                <c:pt idx="1">
                  <c:v>48744</c:v>
                </c:pt>
                <c:pt idx="2">
                  <c:v>46212</c:v>
                </c:pt>
                <c:pt idx="3">
                  <c:v>54718</c:v>
                </c:pt>
                <c:pt idx="4">
                  <c:v>39862</c:v>
                </c:pt>
              </c:numCache>
            </c:numRef>
          </c:val>
          <c:smooth val="0"/>
          <c:extLst>
            <c:ext xmlns:c16="http://schemas.microsoft.com/office/drawing/2014/chart" uri="{C3380CC4-5D6E-409C-BE32-E72D297353CC}">
              <c16:uniqueId val="{00000001-8EEE-4DF4-865E-B18322C7FD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5.38</c:v>
                </c:pt>
                <c:pt idx="1">
                  <c:v>4.8899999999999997</c:v>
                </c:pt>
                <c:pt idx="2">
                  <c:v>10.119999999999999</c:v>
                </c:pt>
                <c:pt idx="3">
                  <c:v>7.4</c:v>
                </c:pt>
                <c:pt idx="4">
                  <c:v>8.9700000000000006</c:v>
                </c:pt>
              </c:numCache>
            </c:numRef>
          </c:val>
          <c:extLst>
            <c:ext xmlns:c16="http://schemas.microsoft.com/office/drawing/2014/chart" uri="{C3380CC4-5D6E-409C-BE32-E72D297353CC}">
              <c16:uniqueId val="{00000000-BE85-4472-AB9E-1D3DB6A56C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12.38</c:v>
                </c:pt>
                <c:pt idx="1">
                  <c:v>13.27</c:v>
                </c:pt>
                <c:pt idx="2">
                  <c:v>13.51</c:v>
                </c:pt>
                <c:pt idx="3">
                  <c:v>15.56</c:v>
                </c:pt>
                <c:pt idx="4">
                  <c:v>16.53</c:v>
                </c:pt>
              </c:numCache>
            </c:numRef>
          </c:val>
          <c:extLst>
            <c:ext xmlns:c16="http://schemas.microsoft.com/office/drawing/2014/chart" uri="{C3380CC4-5D6E-409C-BE32-E72D297353CC}">
              <c16:uniqueId val="{00000001-BE85-4472-AB9E-1D3DB6A56C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-1.63</c:v>
                </c:pt>
                <c:pt idx="1">
                  <c:v>-0.73</c:v>
                </c:pt>
                <c:pt idx="2">
                  <c:v>5.48</c:v>
                </c:pt>
                <c:pt idx="3">
                  <c:v>-3.19</c:v>
                </c:pt>
                <c:pt idx="4">
                  <c:v>2.81</c:v>
                </c:pt>
              </c:numCache>
            </c:numRef>
          </c:val>
          <c:smooth val="0"/>
          <c:extLst>
            <c:ext xmlns:c16="http://schemas.microsoft.com/office/drawing/2014/chart" uri="{C3380CC4-5D6E-409C-BE32-E72D297353CC}">
              <c16:uniqueId val="{00000002-BE85-4472-AB9E-1D3DB6A56C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16-4B64-B2A0-CB14A45256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16-4B64-B2A0-CB14A452562F}"/>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16-4B64-B2A0-CB14A45256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0.13</c:v>
                </c:pt>
                <c:pt idx="4">
                  <c:v>#N/A</c:v>
                </c:pt>
                <c:pt idx="5">
                  <c:v>0.11</c:v>
                </c:pt>
                <c:pt idx="6">
                  <c:v>#N/A</c:v>
                </c:pt>
                <c:pt idx="7">
                  <c:v>0.11</c:v>
                </c:pt>
                <c:pt idx="8">
                  <c:v>#N/A</c:v>
                </c:pt>
                <c:pt idx="9">
                  <c:v>0.12</c:v>
                </c:pt>
              </c:numCache>
            </c:numRef>
          </c:val>
          <c:extLst>
            <c:ext xmlns:c16="http://schemas.microsoft.com/office/drawing/2014/chart" uri="{C3380CC4-5D6E-409C-BE32-E72D297353CC}">
              <c16:uniqueId val="{00000003-2916-4B64-B2A0-CB14A452562F}"/>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0.11</c:v>
                </c:pt>
                <c:pt idx="8">
                  <c:v>#N/A</c:v>
                </c:pt>
                <c:pt idx="9">
                  <c:v>0.14000000000000001</c:v>
                </c:pt>
              </c:numCache>
            </c:numRef>
          </c:val>
          <c:extLst>
            <c:ext xmlns:c16="http://schemas.microsoft.com/office/drawing/2014/chart" uri="{C3380CC4-5D6E-409C-BE32-E72D297353CC}">
              <c16:uniqueId val="{00000004-2916-4B64-B2A0-CB14A452562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0.87</c:v>
                </c:pt>
                <c:pt idx="1">
                  <c:v>#N/A</c:v>
                </c:pt>
                <c:pt idx="2">
                  <c:v>0.05</c:v>
                </c:pt>
                <c:pt idx="3">
                  <c:v>#N/A</c:v>
                </c:pt>
                <c:pt idx="4">
                  <c:v>#N/A</c:v>
                </c:pt>
                <c:pt idx="5">
                  <c:v>0.82</c:v>
                </c:pt>
                <c:pt idx="6">
                  <c:v>#N/A</c:v>
                </c:pt>
                <c:pt idx="7">
                  <c:v>0.55000000000000004</c:v>
                </c:pt>
                <c:pt idx="8">
                  <c:v>#N/A</c:v>
                </c:pt>
                <c:pt idx="9">
                  <c:v>0.42</c:v>
                </c:pt>
              </c:numCache>
            </c:numRef>
          </c:val>
          <c:extLst>
            <c:ext xmlns:c16="http://schemas.microsoft.com/office/drawing/2014/chart" uri="{C3380CC4-5D6E-409C-BE32-E72D297353CC}">
              <c16:uniqueId val="{00000005-2916-4B64-B2A0-CB14A45256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0.16</c:v>
                </c:pt>
                <c:pt idx="4">
                  <c:v>#N/A</c:v>
                </c:pt>
                <c:pt idx="5">
                  <c:v>0.54</c:v>
                </c:pt>
                <c:pt idx="6">
                  <c:v>#N/A</c:v>
                </c:pt>
                <c:pt idx="7">
                  <c:v>0.73</c:v>
                </c:pt>
                <c:pt idx="8">
                  <c:v>#N/A</c:v>
                </c:pt>
                <c:pt idx="9">
                  <c:v>0.78</c:v>
                </c:pt>
              </c:numCache>
            </c:numRef>
          </c:val>
          <c:extLst>
            <c:ext xmlns:c16="http://schemas.microsoft.com/office/drawing/2014/chart" uri="{C3380CC4-5D6E-409C-BE32-E72D297353CC}">
              <c16:uniqueId val="{00000006-2916-4B64-B2A0-CB14A452562F}"/>
            </c:ext>
          </c:extLst>
        </c:ser>
        <c:ser>
          <c:idx val="7"/>
          <c:order val="7"/>
          <c:tx>
            <c:strRef>
              <c:f>データシート!$A$34</c:f>
              <c:strCache>
                <c:ptCount val="1"/>
                <c:pt idx="0">
                  <c:v>恵庭市水道事業会計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5.26</c:v>
                </c:pt>
                <c:pt idx="2">
                  <c:v>#N/A</c:v>
                </c:pt>
                <c:pt idx="3">
                  <c:v>4.7699999999999996</c:v>
                </c:pt>
                <c:pt idx="4">
                  <c:v>#N/A</c:v>
                </c:pt>
                <c:pt idx="5">
                  <c:v>4.4400000000000004</c:v>
                </c:pt>
                <c:pt idx="6">
                  <c:v>#N/A</c:v>
                </c:pt>
                <c:pt idx="7">
                  <c:v>5.13</c:v>
                </c:pt>
                <c:pt idx="8">
                  <c:v>#N/A</c:v>
                </c:pt>
                <c:pt idx="9">
                  <c:v>5.79</c:v>
                </c:pt>
              </c:numCache>
            </c:numRef>
          </c:val>
          <c:extLst>
            <c:ext xmlns:c16="http://schemas.microsoft.com/office/drawing/2014/chart" uri="{C3380CC4-5D6E-409C-BE32-E72D297353CC}">
              <c16:uniqueId val="{00000007-2916-4B64-B2A0-CB14A45256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5.38</c:v>
                </c:pt>
                <c:pt idx="2">
                  <c:v>#N/A</c:v>
                </c:pt>
                <c:pt idx="3">
                  <c:v>4.8899999999999997</c:v>
                </c:pt>
                <c:pt idx="4">
                  <c:v>#N/A</c:v>
                </c:pt>
                <c:pt idx="5">
                  <c:v>10.119999999999999</c:v>
                </c:pt>
                <c:pt idx="6">
                  <c:v>#N/A</c:v>
                </c:pt>
                <c:pt idx="7">
                  <c:v>7.39</c:v>
                </c:pt>
                <c:pt idx="8">
                  <c:v>#N/A</c:v>
                </c:pt>
                <c:pt idx="9">
                  <c:v>8.9600000000000009</c:v>
                </c:pt>
              </c:numCache>
            </c:numRef>
          </c:val>
          <c:extLst>
            <c:ext xmlns:c16="http://schemas.microsoft.com/office/drawing/2014/chart" uri="{C3380CC4-5D6E-409C-BE32-E72D297353CC}">
              <c16:uniqueId val="{00000008-2916-4B64-B2A0-CB14A452562F}"/>
            </c:ext>
          </c:extLst>
        </c:ser>
        <c:ser>
          <c:idx val="9"/>
          <c:order val="9"/>
          <c:tx>
            <c:strRef>
              <c:f>データシート!$A$36</c:f>
              <c:strCache>
                <c:ptCount val="1"/>
                <c:pt idx="0">
                  <c:v>恵庭市下水道事業会計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c:v>
                </c:pt>
                <c:pt idx="2">
                  <c:v>#N/A</c:v>
                </c:pt>
                <c:pt idx="3">
                  <c:v>11.03</c:v>
                </c:pt>
                <c:pt idx="4">
                  <c:v>#N/A</c:v>
                </c:pt>
                <c:pt idx="5">
                  <c:v>11.28</c:v>
                </c:pt>
                <c:pt idx="6">
                  <c:v>#N/A</c:v>
                </c:pt>
                <c:pt idx="7">
                  <c:v>12.22</c:v>
                </c:pt>
                <c:pt idx="8">
                  <c:v>#N/A</c:v>
                </c:pt>
                <c:pt idx="9">
                  <c:v>12.5</c:v>
                </c:pt>
              </c:numCache>
            </c:numRef>
          </c:val>
          <c:extLst>
            <c:ext xmlns:c16="http://schemas.microsoft.com/office/drawing/2014/chart" uri="{C3380CC4-5D6E-409C-BE32-E72D297353CC}">
              <c16:uniqueId val="{00000009-2916-4B64-B2A0-CB14A45256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2404</c:v>
                </c:pt>
                <c:pt idx="5">
                  <c:v>2421</c:v>
                </c:pt>
                <c:pt idx="8">
                  <c:v>2376</c:v>
                </c:pt>
                <c:pt idx="11">
                  <c:v>2289</c:v>
                </c:pt>
                <c:pt idx="14">
                  <c:v>2232</c:v>
                </c:pt>
              </c:numCache>
            </c:numRef>
          </c:val>
          <c:extLst>
            <c:ext xmlns:c16="http://schemas.microsoft.com/office/drawing/2014/chart" uri="{C3380CC4-5D6E-409C-BE32-E72D297353CC}">
              <c16:uniqueId val="{00000000-FF05-4D92-9015-3F96CAE075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05-4D92-9015-3F96CAE075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22</c:v>
                </c:pt>
                <c:pt idx="6">
                  <c:v>38</c:v>
                </c:pt>
                <c:pt idx="9">
                  <c:v>20</c:v>
                </c:pt>
                <c:pt idx="12">
                  <c:v>29</c:v>
                </c:pt>
              </c:numCache>
            </c:numRef>
          </c:val>
          <c:extLst>
            <c:ext xmlns:c16="http://schemas.microsoft.com/office/drawing/2014/chart" uri="{C3380CC4-5D6E-409C-BE32-E72D297353CC}">
              <c16:uniqueId val="{00000002-FF05-4D92-9015-3F96CAE075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FF05-4D92-9015-3F96CAE075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581</c:v>
                </c:pt>
                <c:pt idx="3">
                  <c:v>538</c:v>
                </c:pt>
                <c:pt idx="6">
                  <c:v>519</c:v>
                </c:pt>
                <c:pt idx="9">
                  <c:v>519</c:v>
                </c:pt>
                <c:pt idx="12">
                  <c:v>534</c:v>
                </c:pt>
              </c:numCache>
            </c:numRef>
          </c:val>
          <c:extLst>
            <c:ext xmlns:c16="http://schemas.microsoft.com/office/drawing/2014/chart" uri="{C3380CC4-5D6E-409C-BE32-E72D297353CC}">
              <c16:uniqueId val="{00000004-FF05-4D92-9015-3F96CAE075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05-4D92-9015-3F96CAE075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05-4D92-9015-3F96CAE075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2456</c:v>
                </c:pt>
                <c:pt idx="3">
                  <c:v>2493</c:v>
                </c:pt>
                <c:pt idx="6">
                  <c:v>2665</c:v>
                </c:pt>
                <c:pt idx="9">
                  <c:v>2792</c:v>
                </c:pt>
                <c:pt idx="12">
                  <c:v>2794</c:v>
                </c:pt>
              </c:numCache>
            </c:numRef>
          </c:val>
          <c:extLst>
            <c:ext xmlns:c16="http://schemas.microsoft.com/office/drawing/2014/chart" uri="{C3380CC4-5D6E-409C-BE32-E72D297353CC}">
              <c16:uniqueId val="{00000007-FF05-4D92-9015-3F96CAE075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652</c:v>
                </c:pt>
                <c:pt idx="2">
                  <c:v>#N/A</c:v>
                </c:pt>
                <c:pt idx="3">
                  <c:v>#N/A</c:v>
                </c:pt>
                <c:pt idx="4">
                  <c:v>633</c:v>
                </c:pt>
                <c:pt idx="5">
                  <c:v>#N/A</c:v>
                </c:pt>
                <c:pt idx="6">
                  <c:v>#N/A</c:v>
                </c:pt>
                <c:pt idx="7">
                  <c:v>847</c:v>
                </c:pt>
                <c:pt idx="8">
                  <c:v>#N/A</c:v>
                </c:pt>
                <c:pt idx="9">
                  <c:v>#N/A</c:v>
                </c:pt>
                <c:pt idx="10">
                  <c:v>1043</c:v>
                </c:pt>
                <c:pt idx="11">
                  <c:v>#N/A</c:v>
                </c:pt>
                <c:pt idx="12">
                  <c:v>#N/A</c:v>
                </c:pt>
                <c:pt idx="13">
                  <c:v>1126</c:v>
                </c:pt>
                <c:pt idx="14">
                  <c:v>#N/A</c:v>
                </c:pt>
              </c:numCache>
            </c:numRef>
          </c:val>
          <c:smooth val="0"/>
          <c:extLst>
            <c:ext xmlns:c16="http://schemas.microsoft.com/office/drawing/2014/chart" uri="{C3380CC4-5D6E-409C-BE32-E72D297353CC}">
              <c16:uniqueId val="{00000008-FF05-4D92-9015-3F96CAE075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21829</c:v>
                </c:pt>
                <c:pt idx="5">
                  <c:v>21432</c:v>
                </c:pt>
                <c:pt idx="8">
                  <c:v>21177</c:v>
                </c:pt>
                <c:pt idx="11">
                  <c:v>20203</c:v>
                </c:pt>
                <c:pt idx="14">
                  <c:v>19473</c:v>
                </c:pt>
              </c:numCache>
            </c:numRef>
          </c:val>
          <c:extLst>
            <c:ext xmlns:c16="http://schemas.microsoft.com/office/drawing/2014/chart" uri="{C3380CC4-5D6E-409C-BE32-E72D297353CC}">
              <c16:uniqueId val="{00000000-2EA1-4B36-8DAE-6028C625F7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7460</c:v>
                </c:pt>
                <c:pt idx="5">
                  <c:v>7582</c:v>
                </c:pt>
                <c:pt idx="8">
                  <c:v>6000</c:v>
                </c:pt>
                <c:pt idx="11">
                  <c:v>5993</c:v>
                </c:pt>
                <c:pt idx="14">
                  <c:v>5659</c:v>
                </c:pt>
              </c:numCache>
            </c:numRef>
          </c:val>
          <c:extLst>
            <c:ext xmlns:c16="http://schemas.microsoft.com/office/drawing/2014/chart" uri="{C3380CC4-5D6E-409C-BE32-E72D297353CC}">
              <c16:uniqueId val="{00000001-2EA1-4B36-8DAE-6028C625F7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4952</c:v>
                </c:pt>
                <c:pt idx="5">
                  <c:v>5432</c:v>
                </c:pt>
                <c:pt idx="8">
                  <c:v>6319</c:v>
                </c:pt>
                <c:pt idx="11">
                  <c:v>7385</c:v>
                </c:pt>
                <c:pt idx="14">
                  <c:v>7639</c:v>
                </c:pt>
              </c:numCache>
            </c:numRef>
          </c:val>
          <c:extLst>
            <c:ext xmlns:c16="http://schemas.microsoft.com/office/drawing/2014/chart" uri="{C3380CC4-5D6E-409C-BE32-E72D297353CC}">
              <c16:uniqueId val="{00000002-2EA1-4B36-8DAE-6028C625F7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A1-4B36-8DAE-6028C625F7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A1-4B36-8DAE-6028C625F7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2EA1-4B36-8DAE-6028C625F7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1757</c:v>
                </c:pt>
                <c:pt idx="3">
                  <c:v>1620</c:v>
                </c:pt>
                <c:pt idx="6">
                  <c:v>1532</c:v>
                </c:pt>
                <c:pt idx="9">
                  <c:v>1388</c:v>
                </c:pt>
                <c:pt idx="12">
                  <c:v>1450</c:v>
                </c:pt>
              </c:numCache>
            </c:numRef>
          </c:val>
          <c:extLst>
            <c:ext xmlns:c16="http://schemas.microsoft.com/office/drawing/2014/chart" uri="{C3380CC4-5D6E-409C-BE32-E72D297353CC}">
              <c16:uniqueId val="{00000006-2EA1-4B36-8DAE-6028C625F7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A1-4B36-8DAE-6028C625F7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7120</c:v>
                </c:pt>
                <c:pt idx="3">
                  <c:v>6829</c:v>
                </c:pt>
                <c:pt idx="6">
                  <c:v>6375</c:v>
                </c:pt>
                <c:pt idx="9">
                  <c:v>6193</c:v>
                </c:pt>
                <c:pt idx="12">
                  <c:v>6212</c:v>
                </c:pt>
              </c:numCache>
            </c:numRef>
          </c:val>
          <c:extLst>
            <c:ext xmlns:c16="http://schemas.microsoft.com/office/drawing/2014/chart" uri="{C3380CC4-5D6E-409C-BE32-E72D297353CC}">
              <c16:uniqueId val="{00000008-2EA1-4B36-8DAE-6028C625F7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50</c:v>
                </c:pt>
                <c:pt idx="6">
                  <c:v>219</c:v>
                </c:pt>
                <c:pt idx="9">
                  <c:v>223</c:v>
                </c:pt>
                <c:pt idx="12">
                  <c:v>240</c:v>
                </c:pt>
              </c:numCache>
            </c:numRef>
          </c:val>
          <c:extLst>
            <c:ext xmlns:c16="http://schemas.microsoft.com/office/drawing/2014/chart" uri="{C3380CC4-5D6E-409C-BE32-E72D297353CC}">
              <c16:uniqueId val="{00000009-2EA1-4B36-8DAE-6028C625F7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27933</c:v>
                </c:pt>
                <c:pt idx="3">
                  <c:v>27588</c:v>
                </c:pt>
                <c:pt idx="6">
                  <c:v>27123</c:v>
                </c:pt>
                <c:pt idx="9">
                  <c:v>25964</c:v>
                </c:pt>
                <c:pt idx="12">
                  <c:v>24149</c:v>
                </c:pt>
              </c:numCache>
            </c:numRef>
          </c:val>
          <c:extLst>
            <c:ext xmlns:c16="http://schemas.microsoft.com/office/drawing/2014/chart" uri="{C3380CC4-5D6E-409C-BE32-E72D297353CC}">
              <c16:uniqueId val="{0000000A-2EA1-4B36-8DAE-6028C625F7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2610</c:v>
                </c:pt>
                <c:pt idx="2">
                  <c:v>#N/A</c:v>
                </c:pt>
                <c:pt idx="3">
                  <c:v>#N/A</c:v>
                </c:pt>
                <c:pt idx="4">
                  <c:v>1641</c:v>
                </c:pt>
                <c:pt idx="5">
                  <c:v>#N/A</c:v>
                </c:pt>
                <c:pt idx="6">
                  <c:v>#N/A</c:v>
                </c:pt>
                <c:pt idx="7">
                  <c:v>1756</c:v>
                </c:pt>
                <c:pt idx="8">
                  <c:v>#N/A</c:v>
                </c:pt>
                <c:pt idx="9">
                  <c:v>#N/A</c:v>
                </c:pt>
                <c:pt idx="10">
                  <c:v>186</c:v>
                </c:pt>
                <c:pt idx="11">
                  <c:v>#N/A</c:v>
                </c:pt>
                <c:pt idx="12">
                  <c:v>#N/A</c:v>
                </c:pt>
                <c:pt idx="13">
                  <c:v>0</c:v>
                </c:pt>
                <c:pt idx="14">
                  <c:v>#N/A</c:v>
                </c:pt>
              </c:numCache>
            </c:numRef>
          </c:val>
          <c:smooth val="0"/>
          <c:extLst>
            <c:ext xmlns:c16="http://schemas.microsoft.com/office/drawing/2014/chart" uri="{C3380CC4-5D6E-409C-BE32-E72D297353CC}">
              <c16:uniqueId val="{0000000B-2EA1-4B36-8DAE-6028C625F7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2160</c:v>
                </c:pt>
                <c:pt idx="1">
                  <c:v>2441</c:v>
                </c:pt>
                <c:pt idx="2">
                  <c:v>2663</c:v>
                </c:pt>
              </c:numCache>
            </c:numRef>
          </c:val>
          <c:extLst>
            <c:ext xmlns:c16="http://schemas.microsoft.com/office/drawing/2014/chart" uri="{C3380CC4-5D6E-409C-BE32-E72D297353CC}">
              <c16:uniqueId val="{00000000-85A7-4465-B688-9225266538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A7-4465-B688-9225266538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3394</c:v>
                </c:pt>
                <c:pt idx="1">
                  <c:v>3993</c:v>
                </c:pt>
                <c:pt idx="2">
                  <c:v>3923</c:v>
                </c:pt>
              </c:numCache>
            </c:numRef>
          </c:val>
          <c:extLst>
            <c:ext xmlns:c16="http://schemas.microsoft.com/office/drawing/2014/chart" uri="{C3380CC4-5D6E-409C-BE32-E72D297353CC}">
              <c16:uniqueId val="{00000002-85A7-4465-B688-9225266538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70,354
69,573
294.65
36,529,173
35,081,901
1,444,339
16,108,265
24,148,565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生活保護費及び社会福祉費、高齢者保健福祉費が増加したことに伴い個別算定経費が増加し、包括算定経費も増加したため基準財政需要額は増加した。また、交付税算定上算出した市町村民税や固定資産税、地方消費税交付金の増加などに伴い、基準財政収入額も増加したが、基準財政収入額よりも基準財政需要額の方が増加額が多かっ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今後も歳出削減と自主財源の確保に努める。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価高騰に伴う物件費の増加及び子育て支援推進費の増加等に伴う補助費等の増加により経常的経費が増加したが、地方税及び地方交付税が増加したことにより経常一般財源も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102362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62</xdr:row>
      <xdr:rowOff>102362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6817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62</xdr:row>
      <xdr:rowOff>49276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681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及び会計年度任用職員の給与・報酬が増加したが、退職手当組合負担金が大きく減少したことに伴い人件費は減少した。また、道路維持関連経費や除排雪経費が増加したことに伴い維持補修費が増加したものの、新型コロナウイルスワクチン接種事業費や市内公共交通事業費の減により物件費が減少したことから、人口一人当たり人件費・物件費等の決算額は減少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類似団体と比較すると決算額が高い傾向にあるため、行政改革や公共施設の集約化など、引き続きコストの見直しを進め歳出の抑制に努める。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76797</xdr:rowOff>
    </xdr:from>
    <xdr:to>
      <xdr:col>23</xdr:col>
      <xdr:colOff>133350</xdr:colOff>
      <xdr:row>84</xdr:row>
      <xdr:rowOff>91188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78597"/>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69935</xdr:rowOff>
    </xdr:from>
    <xdr:to>
      <xdr:col>19</xdr:col>
      <xdr:colOff>133350</xdr:colOff>
      <xdr:row>84</xdr:row>
      <xdr:rowOff>91188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1735"/>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30383</xdr:rowOff>
    </xdr:from>
    <xdr:to>
      <xdr:col>15</xdr:col>
      <xdr:colOff>82550</xdr:colOff>
      <xdr:row>84</xdr:row>
      <xdr:rowOff>69935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0733"/>
          <a:ext cx="889000" cy="2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119280</xdr:rowOff>
    </xdr:from>
    <xdr:to>
      <xdr:col>11</xdr:col>
      <xdr:colOff>31750</xdr:colOff>
      <xdr:row>83</xdr:row>
      <xdr:rowOff>30383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78180"/>
          <a:ext cx="889000" cy="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25997</xdr:rowOff>
    </xdr:from>
    <xdr:to>
      <xdr:col>23</xdr:col>
      <xdr:colOff>184150</xdr:colOff>
      <xdr:row>84</xdr:row>
      <xdr:rowOff>127597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169524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40388</xdr:rowOff>
    </xdr:from>
    <xdr:to>
      <xdr:col>19</xdr:col>
      <xdr:colOff>184150</xdr:colOff>
      <xdr:row>84</xdr:row>
      <xdr:rowOff>141988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126765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19135</xdr:rowOff>
    </xdr:from>
    <xdr:to>
      <xdr:col>15</xdr:col>
      <xdr:colOff>133350</xdr:colOff>
      <xdr:row>84</xdr:row>
      <xdr:rowOff>120735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105512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151033</xdr:rowOff>
    </xdr:from>
    <xdr:to>
      <xdr:col>11</xdr:col>
      <xdr:colOff>82550</xdr:colOff>
      <xdr:row>83</xdr:row>
      <xdr:rowOff>81183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65960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68480</xdr:rowOff>
    </xdr:from>
    <xdr:to>
      <xdr:col>7</xdr:col>
      <xdr:colOff>31750</xdr:colOff>
      <xdr:row>82</xdr:row>
      <xdr:rowOff>170080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154857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概ね類似団体平均と同程度で推移している。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132291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854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848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定員管理計画に基づいた職員数の管理とともに、年齢構成バランスを踏まえた採用を継続し、今後も適正な組織体制の管理に努める。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101282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4163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101282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101282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101282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136859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50482</xdr:rowOff>
    </xdr:from>
    <xdr:to>
      <xdr:col>68</xdr:col>
      <xdr:colOff>203200</xdr:colOff>
      <xdr:row>61</xdr:row>
      <xdr:rowOff>152082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136859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大型事業完了による地方債の元利償還金の増加などにより、実質公債費比率は前年度比＋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類似団体平均と比較して高い状況にあるが、大型事業完了により地方債の元利償還金が増加していることが影響しており、今後数年は上昇傾向になると見込まれる。</a:t>
          </a:r>
        </a:p>
        <a:p>
          <a:r>
            <a:rPr kumimoji="1" lang="ja-JP" altLang="en-US" sz="1300">
              <a:latin typeface="ＭＳ Ｐゴシック" panose="020B0600070205080204" pitchFamily="50" charset="-128"/>
              <a:ea typeface="ＭＳ Ｐゴシック" panose="020B0600070205080204" pitchFamily="50" charset="-128"/>
            </a:rPr>
            <a:t>　引き続き償還と借入のバランスを考慮し健全な財政運営に努める。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6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35983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地方債借入額が償還額を下回ったことにより現在高が減少したこと、財政調整基金残高の増加により充当可能基金が増加したことから、将来負担比率は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今後も事業実施の適正化、平準化を図り継続して健全な財政運営に努める。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99302</xdr:rowOff>
    </xdr:from>
    <xdr:to>
      <xdr:col>77</xdr:col>
      <xdr:colOff>44450</xdr:colOff>
      <xdr:row>14</xdr:row>
      <xdr:rowOff>54247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2815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53098</xdr:rowOff>
    </xdr:from>
    <xdr:to>
      <xdr:col>72</xdr:col>
      <xdr:colOff>203200</xdr:colOff>
      <xdr:row>14</xdr:row>
      <xdr:rowOff>54247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5339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53098</xdr:rowOff>
    </xdr:from>
    <xdr:to>
      <xdr:col>68</xdr:col>
      <xdr:colOff>152400</xdr:colOff>
      <xdr:row>14</xdr:row>
      <xdr:rowOff>145022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5339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48502</xdr:rowOff>
    </xdr:from>
    <xdr:to>
      <xdr:col>77</xdr:col>
      <xdr:colOff>95250</xdr:colOff>
      <xdr:row>13</xdr:row>
      <xdr:rowOff>150102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160279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04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3447</xdr:rowOff>
    </xdr:from>
    <xdr:to>
      <xdr:col>73</xdr:col>
      <xdr:colOff>44450</xdr:colOff>
      <xdr:row>14</xdr:row>
      <xdr:rowOff>105047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89824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xdr:rowOff>
    </xdr:from>
    <xdr:to>
      <xdr:col>68</xdr:col>
      <xdr:colOff>203200</xdr:colOff>
      <xdr:row>14</xdr:row>
      <xdr:rowOff>103898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114075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70,354
69,573
294.65
36,529,173
35,081,901
1,444,339
16,108,265
24,148,565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職員給や会計年度任用職員給与・報酬などの増加に伴い、前年度に比べ経常的経費は増加したが、経常一般財源も増加したことから、経常収支比率は前年度比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64951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306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30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06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571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xdr:rowOff>
    </xdr:from>
    <xdr:to>
      <xdr:col>20</xdr:col>
      <xdr:colOff>38100</xdr:colOff>
      <xdr:row>36</xdr:row>
      <xdr:rowOff>115751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100528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34488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物価上昇の影響等により経常的経費が増加したことから、経常収支比率は前年度比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今後は指定管理者制度の活用や、労務単価の上昇などによる委託料の増加などにより物件費は増加傾向と見込んでいる。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17272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3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子育て支援推進費へ充当する国費・道費の増に伴い、経常一般財源が減少したことから、経常収支比率は前年度比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高齢社会の進行や社会的弱者への支援が拡充されていくと考えられ、扶助費は増加傾向と見込んでいる。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8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62230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後期高齢者医療特別会計や介護保険特別会計への繰出金が増加しており、維持補修費についても施設の老朽化により増加していくことが懸念される。</a:t>
          </a:r>
        </a:p>
        <a:p>
          <a:r>
            <a:rPr kumimoji="1" lang="ja-JP" altLang="en-US" sz="1300">
              <a:latin typeface="ＭＳ Ｐゴシック" panose="020B0600070205080204" pitchFamily="50" charset="-128"/>
              <a:ea typeface="ＭＳ Ｐゴシック" panose="020B0600070205080204" pitchFamily="50" charset="-128"/>
            </a:rPr>
            <a:t>　施設の集約化や民間活力により、公共施設の維持管理費用の削減に努める。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6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159657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子育て推進費や公共下水道事業費の増に伴い、経常的経費が増加したことから、経常収支比率は前年度比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補助金等については、社会情勢の変化に合わせた見直しが必要であることから、交付団体等との協議を継続していく。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43180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37</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3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大型事業の元金償還の増により、前年度に比べ経常的経費は増加したが、経常一般財源も増加したことから、公債費における経常収支比率は前年度比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今後も大型事業の元金償還が増加するため、公債費は増加する見込となっているが、建設市債の発行については元金償還額以内にて管理するなど適正な将来負担となるよう努める。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62230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公債費以外については近年横ばいで推移をしているが、人件費の増加や物価の高騰による物件費の増加は今後も課題である。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をはじめとした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の推進や行政改革による業務の効率化や公共施設マネジメントの推進を図り、限られた一般財源を有効に活用していく。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943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028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028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68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29862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93345</xdr:rowOff>
    </xdr:from>
    <xdr:to>
      <xdr:col>65</xdr:col>
      <xdr:colOff>53975</xdr:colOff>
      <xdr:row>77</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33672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139598</xdr:rowOff>
    </xdr:from>
    <xdr:to>
      <xdr:col>29</xdr:col>
      <xdr:colOff>127000</xdr:colOff>
      <xdr:row>17</xdr:row>
      <xdr:rowOff>155067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1873"/>
          <a:ext cx="6477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153861</xdr:rowOff>
    </xdr:from>
    <xdr:to>
      <xdr:col>26</xdr:col>
      <xdr:colOff>50800</xdr:colOff>
      <xdr:row>17</xdr:row>
      <xdr:rowOff>155067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6136"/>
          <a:ext cx="698500" cy="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153340</xdr:rowOff>
    </xdr:from>
    <xdr:to>
      <xdr:col>22</xdr:col>
      <xdr:colOff>114300</xdr:colOff>
      <xdr:row>17</xdr:row>
      <xdr:rowOff>153861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5615"/>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153340</xdr:rowOff>
    </xdr:from>
    <xdr:to>
      <xdr:col>18</xdr:col>
      <xdr:colOff>177800</xdr:colOff>
      <xdr:row>18</xdr:row>
      <xdr:rowOff>3620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5615"/>
          <a:ext cx="698500" cy="2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88798</xdr:rowOff>
    </xdr:from>
    <xdr:to>
      <xdr:col>29</xdr:col>
      <xdr:colOff>177800</xdr:colOff>
      <xdr:row>18</xdr:row>
      <xdr:rowOff>18948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60875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104267</xdr:rowOff>
    </xdr:from>
    <xdr:to>
      <xdr:col>26</xdr:col>
      <xdr:colOff>101600</xdr:colOff>
      <xdr:row>18</xdr:row>
      <xdr:rowOff>34417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19194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103061</xdr:rowOff>
    </xdr:from>
    <xdr:to>
      <xdr:col>22</xdr:col>
      <xdr:colOff>165100</xdr:colOff>
      <xdr:row>18</xdr:row>
      <xdr:rowOff>33211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17988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102540</xdr:rowOff>
    </xdr:from>
    <xdr:to>
      <xdr:col>19</xdr:col>
      <xdr:colOff>38100</xdr:colOff>
      <xdr:row>18</xdr:row>
      <xdr:rowOff>32690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124270</xdr:rowOff>
    </xdr:from>
    <xdr:to>
      <xdr:col>15</xdr:col>
      <xdr:colOff>101600</xdr:colOff>
      <xdr:row>18</xdr:row>
      <xdr:rowOff>54420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150676</xdr:rowOff>
    </xdr:from>
    <xdr:to>
      <xdr:col>29</xdr:col>
      <xdr:colOff>127000</xdr:colOff>
      <xdr:row>35</xdr:row>
      <xdr:rowOff>188264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1026"/>
          <a:ext cx="6477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188264</xdr:rowOff>
    </xdr:from>
    <xdr:to>
      <xdr:col>26</xdr:col>
      <xdr:colOff>50800</xdr:colOff>
      <xdr:row>35</xdr:row>
      <xdr:rowOff>279672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8614"/>
          <a:ext cx="698500" cy="9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279672</xdr:rowOff>
    </xdr:from>
    <xdr:to>
      <xdr:col>22</xdr:col>
      <xdr:colOff>114300</xdr:colOff>
      <xdr:row>36</xdr:row>
      <xdr:rowOff>35952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0022"/>
          <a:ext cx="698500" cy="9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27200</xdr:rowOff>
    </xdr:from>
    <xdr:to>
      <xdr:col>18</xdr:col>
      <xdr:colOff>177800</xdr:colOff>
      <xdr:row>36</xdr:row>
      <xdr:rowOff>35952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0450"/>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99876</xdr:rowOff>
    </xdr:from>
    <xdr:to>
      <xdr:col>29</xdr:col>
      <xdr:colOff>177800</xdr:colOff>
      <xdr:row>35</xdr:row>
      <xdr:rowOff>201476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287853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137464</xdr:rowOff>
    </xdr:from>
    <xdr:to>
      <xdr:col>26</xdr:col>
      <xdr:colOff>101600</xdr:colOff>
      <xdr:row>35</xdr:row>
      <xdr:rowOff>239064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249241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228872</xdr:rowOff>
    </xdr:from>
    <xdr:to>
      <xdr:col>22</xdr:col>
      <xdr:colOff>165100</xdr:colOff>
      <xdr:row>35</xdr:row>
      <xdr:rowOff>330472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340649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328052</xdr:rowOff>
    </xdr:from>
    <xdr:to>
      <xdr:col>19</xdr:col>
      <xdr:colOff>38100</xdr:colOff>
      <xdr:row>36</xdr:row>
      <xdr:rowOff>86752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71529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319300</xdr:rowOff>
    </xdr:from>
    <xdr:to>
      <xdr:col>15</xdr:col>
      <xdr:colOff>101600</xdr:colOff>
      <xdr:row>36</xdr:row>
      <xdr:rowOff>78000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62777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70,354
69,573
294.65
36,529,173
35,081,901
1,444,339
16,108,265
24,148,565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82855</xdr:rowOff>
    </xdr:from>
    <xdr:to>
      <xdr:col>24</xdr:col>
      <xdr:colOff>63500</xdr:colOff>
      <xdr:row>36</xdr:row>
      <xdr:rowOff>99428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5055"/>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61328</xdr:rowOff>
    </xdr:from>
    <xdr:to>
      <xdr:col>19</xdr:col>
      <xdr:colOff>177800</xdr:colOff>
      <xdr:row>36</xdr:row>
      <xdr:rowOff>82855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3528"/>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61328</xdr:rowOff>
    </xdr:from>
    <xdr:to>
      <xdr:col>15</xdr:col>
      <xdr:colOff>50800</xdr:colOff>
      <xdr:row>36</xdr:row>
      <xdr:rowOff>83445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3528"/>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83445</xdr:rowOff>
    </xdr:from>
    <xdr:to>
      <xdr:col>10</xdr:col>
      <xdr:colOff>114300</xdr:colOff>
      <xdr:row>37</xdr:row>
      <xdr:rowOff>71063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5645"/>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48628</xdr:rowOff>
    </xdr:from>
    <xdr:to>
      <xdr:col>24</xdr:col>
      <xdr:colOff>114300</xdr:colOff>
      <xdr:row>36</xdr:row>
      <xdr:rowOff>150228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32055</xdr:rowOff>
    </xdr:from>
    <xdr:to>
      <xdr:col>20</xdr:col>
      <xdr:colOff>38100</xdr:colOff>
      <xdr:row>36</xdr:row>
      <xdr:rowOff>133655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124782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xdr:rowOff>
    </xdr:from>
    <xdr:to>
      <xdr:col>15</xdr:col>
      <xdr:colOff>101600</xdr:colOff>
      <xdr:row>36</xdr:row>
      <xdr:rowOff>112128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32645</xdr:rowOff>
    </xdr:from>
    <xdr:to>
      <xdr:col>10</xdr:col>
      <xdr:colOff>165100</xdr:colOff>
      <xdr:row>36</xdr:row>
      <xdr:rowOff>134245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20263</xdr:rowOff>
    </xdr:from>
    <xdr:to>
      <xdr:col>6</xdr:col>
      <xdr:colOff>38100</xdr:colOff>
      <xdr:row>37</xdr:row>
      <xdr:rowOff>121863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112990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17615</xdr:rowOff>
    </xdr:from>
    <xdr:to>
      <xdr:col>24</xdr:col>
      <xdr:colOff>63500</xdr:colOff>
      <xdr:row>55</xdr:row>
      <xdr:rowOff>74740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47365"/>
          <a:ext cx="8382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17615</xdr:rowOff>
    </xdr:from>
    <xdr:to>
      <xdr:col>19</xdr:col>
      <xdr:colOff>177800</xdr:colOff>
      <xdr:row>55</xdr:row>
      <xdr:rowOff>88798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47365"/>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88798</xdr:rowOff>
    </xdr:from>
    <xdr:to>
      <xdr:col>15</xdr:col>
      <xdr:colOff>50800</xdr:colOff>
      <xdr:row>56</xdr:row>
      <xdr:rowOff>108293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18548"/>
          <a:ext cx="889000" cy="1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102388</xdr:rowOff>
    </xdr:from>
    <xdr:to>
      <xdr:col>10</xdr:col>
      <xdr:colOff>114300</xdr:colOff>
      <xdr:row>56</xdr:row>
      <xdr:rowOff>108293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0358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23940</xdr:rowOff>
    </xdr:from>
    <xdr:to>
      <xdr:col>24</xdr:col>
      <xdr:colOff>114300</xdr:colOff>
      <xdr:row>55</xdr:row>
      <xdr:rowOff>125540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46817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138265</xdr:rowOff>
    </xdr:from>
    <xdr:to>
      <xdr:col>20</xdr:col>
      <xdr:colOff>38100</xdr:colOff>
      <xdr:row>55</xdr:row>
      <xdr:rowOff>68415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84942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37998</xdr:rowOff>
    </xdr:from>
    <xdr:to>
      <xdr:col>15</xdr:col>
      <xdr:colOff>101600</xdr:colOff>
      <xdr:row>55</xdr:row>
      <xdr:rowOff>139598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57493</xdr:rowOff>
    </xdr:from>
    <xdr:to>
      <xdr:col>10</xdr:col>
      <xdr:colOff>165100</xdr:colOff>
      <xdr:row>56</xdr:row>
      <xdr:rowOff>159093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51588</xdr:rowOff>
    </xdr:from>
    <xdr:to>
      <xdr:col>6</xdr:col>
      <xdr:colOff>38100</xdr:colOff>
      <xdr:row>56</xdr:row>
      <xdr:rowOff>153188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59499</xdr:rowOff>
    </xdr:from>
    <xdr:to>
      <xdr:col>24</xdr:col>
      <xdr:colOff>63500</xdr:colOff>
      <xdr:row>75</xdr:row>
      <xdr:rowOff>120803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8249"/>
          <a:ext cx="8382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6350</xdr:rowOff>
    </xdr:from>
    <xdr:to>
      <xdr:col>19</xdr:col>
      <xdr:colOff>177800</xdr:colOff>
      <xdr:row>75</xdr:row>
      <xdr:rowOff>120803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65100"/>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6350</xdr:rowOff>
    </xdr:from>
    <xdr:to>
      <xdr:col>15</xdr:col>
      <xdr:colOff>50800</xdr:colOff>
      <xdr:row>76</xdr:row>
      <xdr:rowOff>75312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65100"/>
          <a:ext cx="889000" cy="2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75312</xdr:rowOff>
    </xdr:from>
    <xdr:to>
      <xdr:col>10</xdr:col>
      <xdr:colOff>114300</xdr:colOff>
      <xdr:row>76</xdr:row>
      <xdr:rowOff>85483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551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8699</xdr:rowOff>
    </xdr:from>
    <xdr:to>
      <xdr:col>24</xdr:col>
      <xdr:colOff>114300</xdr:colOff>
      <xdr:row>75</xdr:row>
      <xdr:rowOff>110299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31576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70003</xdr:rowOff>
    </xdr:from>
    <xdr:to>
      <xdr:col>20</xdr:col>
      <xdr:colOff>38100</xdr:colOff>
      <xdr:row>76</xdr:row>
      <xdr:rowOff>152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2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16680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127000</xdr:rowOff>
    </xdr:from>
    <xdr:to>
      <xdr:col>15</xdr:col>
      <xdr:colOff>101600</xdr:colOff>
      <xdr:row>75</xdr:row>
      <xdr:rowOff>57150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73677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24512</xdr:rowOff>
    </xdr:from>
    <xdr:to>
      <xdr:col>10</xdr:col>
      <xdr:colOff>165100</xdr:colOff>
      <xdr:row>76</xdr:row>
      <xdr:rowOff>126112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142638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34683</xdr:rowOff>
    </xdr:from>
    <xdr:to>
      <xdr:col>6</xdr:col>
      <xdr:colOff>38100</xdr:colOff>
      <xdr:row>76</xdr:row>
      <xdr:rowOff>136283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152811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8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22504</xdr:rowOff>
    </xdr:from>
    <xdr:to>
      <xdr:col>24</xdr:col>
      <xdr:colOff>63500</xdr:colOff>
      <xdr:row>96</xdr:row>
      <xdr:rowOff>125636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1704"/>
          <a:ext cx="8382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163866</xdr:rowOff>
    </xdr:from>
    <xdr:to>
      <xdr:col>19</xdr:col>
      <xdr:colOff>177800</xdr:colOff>
      <xdr:row>96</xdr:row>
      <xdr:rowOff>125636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1616"/>
          <a:ext cx="889000" cy="1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163866</xdr:rowOff>
    </xdr:from>
    <xdr:to>
      <xdr:col>15</xdr:col>
      <xdr:colOff>50800</xdr:colOff>
      <xdr:row>97</xdr:row>
      <xdr:rowOff>116230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1616"/>
          <a:ext cx="889000" cy="2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116230</xdr:rowOff>
    </xdr:from>
    <xdr:to>
      <xdr:col>10</xdr:col>
      <xdr:colOff>114300</xdr:colOff>
      <xdr:row>97</xdr:row>
      <xdr:rowOff>169647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6880"/>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143154</xdr:rowOff>
    </xdr:from>
    <xdr:to>
      <xdr:col>24</xdr:col>
      <xdr:colOff>114300</xdr:colOff>
      <xdr:row>96</xdr:row>
      <xdr:rowOff>73304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121581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74836</xdr:rowOff>
    </xdr:from>
    <xdr:to>
      <xdr:col>20</xdr:col>
      <xdr:colOff>38100</xdr:colOff>
      <xdr:row>97</xdr:row>
      <xdr:rowOff>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167563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2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113066</xdr:rowOff>
    </xdr:from>
    <xdr:to>
      <xdr:col>15</xdr:col>
      <xdr:colOff>101600</xdr:colOff>
      <xdr:row>96</xdr:row>
      <xdr:rowOff>43216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9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65430</xdr:rowOff>
    </xdr:from>
    <xdr:to>
      <xdr:col>10</xdr:col>
      <xdr:colOff>165100</xdr:colOff>
      <xdr:row>97</xdr:row>
      <xdr:rowOff>167030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158157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118847</xdr:rowOff>
    </xdr:from>
    <xdr:to>
      <xdr:col>6</xdr:col>
      <xdr:colOff>38100</xdr:colOff>
      <xdr:row>98</xdr:row>
      <xdr:rowOff>48997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40124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44595</xdr:rowOff>
    </xdr:from>
    <xdr:to>
      <xdr:col>55</xdr:col>
      <xdr:colOff>0</xdr:colOff>
      <xdr:row>36</xdr:row>
      <xdr:rowOff>68704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16795"/>
          <a:ext cx="8382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157462</xdr:rowOff>
    </xdr:from>
    <xdr:to>
      <xdr:col>50</xdr:col>
      <xdr:colOff>114300</xdr:colOff>
      <xdr:row>36</xdr:row>
      <xdr:rowOff>44595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58212"/>
          <a:ext cx="889000" cy="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39269</xdr:rowOff>
    </xdr:from>
    <xdr:to>
      <xdr:col>45</xdr:col>
      <xdr:colOff>177800</xdr:colOff>
      <xdr:row>35</xdr:row>
      <xdr:rowOff>157462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25669"/>
          <a:ext cx="889000" cy="6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39269</xdr:rowOff>
    </xdr:from>
    <xdr:to>
      <xdr:col>41</xdr:col>
      <xdr:colOff>50800</xdr:colOff>
      <xdr:row>36</xdr:row>
      <xdr:rowOff>151854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25669"/>
          <a:ext cx="889000" cy="7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17904</xdr:rowOff>
    </xdr:from>
    <xdr:to>
      <xdr:col>55</xdr:col>
      <xdr:colOff>50800</xdr:colOff>
      <xdr:row>36</xdr:row>
      <xdr:rowOff>119504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40781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165245</xdr:rowOff>
    </xdr:from>
    <xdr:to>
      <xdr:col>50</xdr:col>
      <xdr:colOff>165100</xdr:colOff>
      <xdr:row>36</xdr:row>
      <xdr:rowOff>95395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111922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106662</xdr:rowOff>
    </xdr:from>
    <xdr:to>
      <xdr:col>46</xdr:col>
      <xdr:colOff>38100</xdr:colOff>
      <xdr:row>36</xdr:row>
      <xdr:rowOff>36812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53339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159919</xdr:rowOff>
    </xdr:from>
    <xdr:to>
      <xdr:col>41</xdr:col>
      <xdr:colOff>101600</xdr:colOff>
      <xdr:row>32</xdr:row>
      <xdr:rowOff>90069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106596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101054</xdr:rowOff>
    </xdr:from>
    <xdr:to>
      <xdr:col>36</xdr:col>
      <xdr:colOff>165100</xdr:colOff>
      <xdr:row>37</xdr:row>
      <xdr:rowOff>31204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47731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35331</xdr:rowOff>
    </xdr:from>
    <xdr:to>
      <xdr:col>55</xdr:col>
      <xdr:colOff>0</xdr:colOff>
      <xdr:row>56</xdr:row>
      <xdr:rowOff>52553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65081"/>
          <a:ext cx="838200" cy="18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35331</xdr:rowOff>
    </xdr:from>
    <xdr:to>
      <xdr:col>50</xdr:col>
      <xdr:colOff>114300</xdr:colOff>
      <xdr:row>55</xdr:row>
      <xdr:rowOff>143358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65081"/>
          <a:ext cx="889000" cy="10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111201</xdr:rowOff>
    </xdr:from>
    <xdr:to>
      <xdr:col>45</xdr:col>
      <xdr:colOff>177800</xdr:colOff>
      <xdr:row>55</xdr:row>
      <xdr:rowOff>143358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40951"/>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31903</xdr:rowOff>
    </xdr:from>
    <xdr:to>
      <xdr:col>41</xdr:col>
      <xdr:colOff>50800</xdr:colOff>
      <xdr:row>55</xdr:row>
      <xdr:rowOff>111201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90203"/>
          <a:ext cx="889000" cy="2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1753</xdr:rowOff>
    </xdr:from>
    <xdr:to>
      <xdr:col>55</xdr:col>
      <xdr:colOff>50800</xdr:colOff>
      <xdr:row>56</xdr:row>
      <xdr:rowOff>103353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151630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155981</xdr:rowOff>
    </xdr:from>
    <xdr:to>
      <xdr:col>50</xdr:col>
      <xdr:colOff>165100</xdr:colOff>
      <xdr:row>55</xdr:row>
      <xdr:rowOff>86131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102658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92558</xdr:rowOff>
    </xdr:from>
    <xdr:to>
      <xdr:col>46</xdr:col>
      <xdr:colOff>38100</xdr:colOff>
      <xdr:row>56</xdr:row>
      <xdr:rowOff>22708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39235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60401</xdr:rowOff>
    </xdr:from>
    <xdr:to>
      <xdr:col>41</xdr:col>
      <xdr:colOff>101600</xdr:colOff>
      <xdr:row>55</xdr:row>
      <xdr:rowOff>162001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152553</xdr:rowOff>
    </xdr:from>
    <xdr:to>
      <xdr:col>36</xdr:col>
      <xdr:colOff>165100</xdr:colOff>
      <xdr:row>54</xdr:row>
      <xdr:rowOff>82703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99230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53366</xdr:rowOff>
    </xdr:from>
    <xdr:to>
      <xdr:col>55</xdr:col>
      <xdr:colOff>0</xdr:colOff>
      <xdr:row>79</xdr:row>
      <xdr:rowOff>9874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55016"/>
          <a:ext cx="838200" cy="2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53366</xdr:rowOff>
    </xdr:from>
    <xdr:to>
      <xdr:col>50</xdr:col>
      <xdr:colOff>114300</xdr:colOff>
      <xdr:row>77</xdr:row>
      <xdr:rowOff>118859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55016"/>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111582</xdr:rowOff>
    </xdr:from>
    <xdr:to>
      <xdr:col>45</xdr:col>
      <xdr:colOff>177800</xdr:colOff>
      <xdr:row>77</xdr:row>
      <xdr:rowOff>118859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41782"/>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36811</xdr:rowOff>
    </xdr:from>
    <xdr:to>
      <xdr:col>41</xdr:col>
      <xdr:colOff>50800</xdr:colOff>
      <xdr:row>76</xdr:row>
      <xdr:rowOff>111582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95561"/>
          <a:ext cx="889000" cy="2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130524</xdr:rowOff>
    </xdr:from>
    <xdr:to>
      <xdr:col>55</xdr:col>
      <xdr:colOff>50800</xdr:colOff>
      <xdr:row>79</xdr:row>
      <xdr:rowOff>60674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45451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2566</xdr:rowOff>
    </xdr:from>
    <xdr:to>
      <xdr:col>50</xdr:col>
      <xdr:colOff>165100</xdr:colOff>
      <xdr:row>77</xdr:row>
      <xdr:rowOff>104166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120693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68059</xdr:rowOff>
    </xdr:from>
    <xdr:to>
      <xdr:col>46</xdr:col>
      <xdr:colOff>38100</xdr:colOff>
      <xdr:row>77</xdr:row>
      <xdr:rowOff>169659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60782</xdr:rowOff>
    </xdr:from>
    <xdr:to>
      <xdr:col>41</xdr:col>
      <xdr:colOff>101600</xdr:colOff>
      <xdr:row>76</xdr:row>
      <xdr:rowOff>162382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7459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157461</xdr:rowOff>
    </xdr:from>
    <xdr:to>
      <xdr:col>36</xdr:col>
      <xdr:colOff>165100</xdr:colOff>
      <xdr:row>75</xdr:row>
      <xdr:rowOff>87611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104138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5986</xdr:rowOff>
    </xdr:from>
    <xdr:to>
      <xdr:col>55</xdr:col>
      <xdr:colOff>0</xdr:colOff>
      <xdr:row>96</xdr:row>
      <xdr:rowOff>31049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65186"/>
          <a:ext cx="8382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31049</xdr:rowOff>
    </xdr:from>
    <xdr:to>
      <xdr:col>50</xdr:col>
      <xdr:colOff>114300</xdr:colOff>
      <xdr:row>96</xdr:row>
      <xdr:rowOff>108627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024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108627</xdr:rowOff>
    </xdr:from>
    <xdr:to>
      <xdr:col>45</xdr:col>
      <xdr:colOff>177800</xdr:colOff>
      <xdr:row>97</xdr:row>
      <xdr:rowOff>79251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67827"/>
          <a:ext cx="889000" cy="1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146036</xdr:rowOff>
    </xdr:from>
    <xdr:to>
      <xdr:col>41</xdr:col>
      <xdr:colOff>50800</xdr:colOff>
      <xdr:row>97</xdr:row>
      <xdr:rowOff>79251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05236"/>
          <a:ext cx="8890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126636</xdr:rowOff>
    </xdr:from>
    <xdr:to>
      <xdr:col>55</xdr:col>
      <xdr:colOff>50800</xdr:colOff>
      <xdr:row>96</xdr:row>
      <xdr:rowOff>56786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151699</xdr:rowOff>
    </xdr:from>
    <xdr:to>
      <xdr:col>50</xdr:col>
      <xdr:colOff>165100</xdr:colOff>
      <xdr:row>96</xdr:row>
      <xdr:rowOff>81849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98376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57827</xdr:rowOff>
    </xdr:from>
    <xdr:to>
      <xdr:col>46</xdr:col>
      <xdr:colOff>38100</xdr:colOff>
      <xdr:row>96</xdr:row>
      <xdr:rowOff>159427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28451</xdr:rowOff>
    </xdr:from>
    <xdr:to>
      <xdr:col>41</xdr:col>
      <xdr:colOff>101600</xdr:colOff>
      <xdr:row>97</xdr:row>
      <xdr:rowOff>130051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121178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95236</xdr:rowOff>
    </xdr:from>
    <xdr:to>
      <xdr:col>36</xdr:col>
      <xdr:colOff>165100</xdr:colOff>
      <xdr:row>97</xdr:row>
      <xdr:rowOff>25386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41913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136454</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155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85654</xdr:rowOff>
    </xdr:from>
    <xdr:to>
      <xdr:col>67</xdr:col>
      <xdr:colOff>101600</xdr:colOff>
      <xdr:row>39</xdr:row>
      <xdr:rowOff>15804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6931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11697</xdr:rowOff>
    </xdr:from>
    <xdr:to>
      <xdr:col>85</xdr:col>
      <xdr:colOff>127000</xdr:colOff>
      <xdr:row>76</xdr:row>
      <xdr:rowOff>53632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41897"/>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53632</xdr:rowOff>
    </xdr:from>
    <xdr:to>
      <xdr:col>81</xdr:col>
      <xdr:colOff>50800</xdr:colOff>
      <xdr:row>76</xdr:row>
      <xdr:rowOff>76098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83832"/>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76098</xdr:rowOff>
    </xdr:from>
    <xdr:to>
      <xdr:col>76</xdr:col>
      <xdr:colOff>114300</xdr:colOff>
      <xdr:row>76</xdr:row>
      <xdr:rowOff>101943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06298"/>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101943</xdr:rowOff>
    </xdr:from>
    <xdr:to>
      <xdr:col>71</xdr:col>
      <xdr:colOff>177800</xdr:colOff>
      <xdr:row>76</xdr:row>
      <xdr:rowOff>113588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32143"/>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132347</xdr:rowOff>
    </xdr:from>
    <xdr:to>
      <xdr:col>85</xdr:col>
      <xdr:colOff>177800</xdr:colOff>
      <xdr:row>76</xdr:row>
      <xdr:rowOff>62497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155224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2832</xdr:rowOff>
    </xdr:from>
    <xdr:to>
      <xdr:col>81</xdr:col>
      <xdr:colOff>101600</xdr:colOff>
      <xdr:row>76</xdr:row>
      <xdr:rowOff>104432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120959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25298</xdr:rowOff>
    </xdr:from>
    <xdr:to>
      <xdr:col>76</xdr:col>
      <xdr:colOff>165100</xdr:colOff>
      <xdr:row>76</xdr:row>
      <xdr:rowOff>126898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143425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51143</xdr:rowOff>
    </xdr:from>
    <xdr:to>
      <xdr:col>72</xdr:col>
      <xdr:colOff>38100</xdr:colOff>
      <xdr:row>76</xdr:row>
      <xdr:rowOff>152743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143870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62788</xdr:rowOff>
    </xdr:from>
    <xdr:to>
      <xdr:col>67</xdr:col>
      <xdr:colOff>101600</xdr:colOff>
      <xdr:row>76</xdr:row>
      <xdr:rowOff>164388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155515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72747</xdr:rowOff>
    </xdr:from>
    <xdr:to>
      <xdr:col>85</xdr:col>
      <xdr:colOff>127000</xdr:colOff>
      <xdr:row>96</xdr:row>
      <xdr:rowOff>160412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31947"/>
          <a:ext cx="838200" cy="8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72747</xdr:rowOff>
    </xdr:from>
    <xdr:to>
      <xdr:col>81</xdr:col>
      <xdr:colOff>50800</xdr:colOff>
      <xdr:row>96</xdr:row>
      <xdr:rowOff>168156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31947"/>
          <a:ext cx="889000" cy="9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168156</xdr:rowOff>
    </xdr:from>
    <xdr:to>
      <xdr:col>76</xdr:col>
      <xdr:colOff>114300</xdr:colOff>
      <xdr:row>97</xdr:row>
      <xdr:rowOff>124512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27356"/>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124512</xdr:rowOff>
    </xdr:from>
    <xdr:to>
      <xdr:col>71</xdr:col>
      <xdr:colOff>177800</xdr:colOff>
      <xdr:row>97</xdr:row>
      <xdr:rowOff>164818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55162"/>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109612</xdr:rowOff>
    </xdr:from>
    <xdr:to>
      <xdr:col>85</xdr:col>
      <xdr:colOff>177800</xdr:colOff>
      <xdr:row>97</xdr:row>
      <xdr:rowOff>39762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132489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21947</xdr:rowOff>
    </xdr:from>
    <xdr:to>
      <xdr:col>81</xdr:col>
      <xdr:colOff>101600</xdr:colOff>
      <xdr:row>96</xdr:row>
      <xdr:rowOff>123547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140074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117356</xdr:rowOff>
    </xdr:from>
    <xdr:to>
      <xdr:col>76</xdr:col>
      <xdr:colOff>165100</xdr:colOff>
      <xdr:row>97</xdr:row>
      <xdr:rowOff>47506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64033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73712</xdr:rowOff>
    </xdr:from>
    <xdr:to>
      <xdr:col>72</xdr:col>
      <xdr:colOff>38100</xdr:colOff>
      <xdr:row>98</xdr:row>
      <xdr:rowOff>3862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20389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114018</xdr:rowOff>
    </xdr:from>
    <xdr:to>
      <xdr:col>67</xdr:col>
      <xdr:colOff>101600</xdr:colOff>
      <xdr:row>98</xdr:row>
      <xdr:rowOff>44168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60695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155575</xdr:rowOff>
    </xdr:from>
    <xdr:to>
      <xdr:col>116</xdr:col>
      <xdr:colOff>63500</xdr:colOff>
      <xdr:row>38</xdr:row>
      <xdr:rowOff>38100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99225"/>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155575</xdr:rowOff>
    </xdr:from>
    <xdr:to>
      <xdr:col>111</xdr:col>
      <xdr:colOff>177800</xdr:colOff>
      <xdr:row>37</xdr:row>
      <xdr:rowOff>158877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9922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158877</xdr:rowOff>
    </xdr:from>
    <xdr:to>
      <xdr:col>107</xdr:col>
      <xdr:colOff>50800</xdr:colOff>
      <xdr:row>37</xdr:row>
      <xdr:rowOff>163703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025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159639</xdr:rowOff>
    </xdr:from>
    <xdr:to>
      <xdr:col>102</xdr:col>
      <xdr:colOff>114300</xdr:colOff>
      <xdr:row>37</xdr:row>
      <xdr:rowOff>163703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0328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10177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104775</xdr:rowOff>
    </xdr:from>
    <xdr:to>
      <xdr:col>112</xdr:col>
      <xdr:colOff>38100</xdr:colOff>
      <xdr:row>38</xdr:row>
      <xdr:rowOff>34925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51452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108077</xdr:rowOff>
    </xdr:from>
    <xdr:to>
      <xdr:col>107</xdr:col>
      <xdr:colOff>101600</xdr:colOff>
      <xdr:row>38</xdr:row>
      <xdr:rowOff>38227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54754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112903</xdr:rowOff>
    </xdr:from>
    <xdr:to>
      <xdr:col>102</xdr:col>
      <xdr:colOff>165100</xdr:colOff>
      <xdr:row>38</xdr:row>
      <xdr:rowOff>43053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59580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108839</xdr:rowOff>
    </xdr:from>
    <xdr:to>
      <xdr:col>98</xdr:col>
      <xdr:colOff>38100</xdr:colOff>
      <xdr:row>38</xdr:row>
      <xdr:rowOff>38989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55516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27077</xdr:rowOff>
    </xdr:from>
    <xdr:to>
      <xdr:col>116</xdr:col>
      <xdr:colOff>63500</xdr:colOff>
      <xdr:row>59</xdr:row>
      <xdr:rowOff>29287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262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26505</xdr:rowOff>
    </xdr:from>
    <xdr:to>
      <xdr:col>111</xdr:col>
      <xdr:colOff>177800</xdr:colOff>
      <xdr:row>59</xdr:row>
      <xdr:rowOff>27077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20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712</xdr:rowOff>
    </xdr:from>
    <xdr:to>
      <xdr:col>107</xdr:col>
      <xdr:colOff>50800</xdr:colOff>
      <xdr:row>59</xdr:row>
      <xdr:rowOff>26505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16262"/>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147358</xdr:rowOff>
    </xdr:from>
    <xdr:to>
      <xdr:col>102</xdr:col>
      <xdr:colOff>114300</xdr:colOff>
      <xdr:row>59</xdr:row>
      <xdr:rowOff>712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145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149937</xdr:rowOff>
    </xdr:from>
    <xdr:to>
      <xdr:col>116</xdr:col>
      <xdr:colOff>114300</xdr:colOff>
      <xdr:row>59</xdr:row>
      <xdr:rowOff>80087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64864</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147727</xdr:rowOff>
    </xdr:from>
    <xdr:to>
      <xdr:col>112</xdr:col>
      <xdr:colOff>38100</xdr:colOff>
      <xdr:row>59</xdr:row>
      <xdr:rowOff>77877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69004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147155</xdr:rowOff>
    </xdr:from>
    <xdr:to>
      <xdr:col>107</xdr:col>
      <xdr:colOff>101600</xdr:colOff>
      <xdr:row>59</xdr:row>
      <xdr:rowOff>77305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68432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121362</xdr:rowOff>
    </xdr:from>
    <xdr:to>
      <xdr:col>102</xdr:col>
      <xdr:colOff>165100</xdr:colOff>
      <xdr:row>59</xdr:row>
      <xdr:rowOff>51512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96558</xdr:rowOff>
    </xdr:from>
    <xdr:to>
      <xdr:col>98</xdr:col>
      <xdr:colOff>38100</xdr:colOff>
      <xdr:row>59</xdr:row>
      <xdr:rowOff>26708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17835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65993</xdr:rowOff>
    </xdr:from>
    <xdr:to>
      <xdr:col>116</xdr:col>
      <xdr:colOff>63500</xdr:colOff>
      <xdr:row>76</xdr:row>
      <xdr:rowOff>95613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6193"/>
          <a:ext cx="8382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95613</xdr:rowOff>
    </xdr:from>
    <xdr:to>
      <xdr:col>111</xdr:col>
      <xdr:colOff>177800</xdr:colOff>
      <xdr:row>76</xdr:row>
      <xdr:rowOff>134116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25813"/>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92641</xdr:rowOff>
    </xdr:from>
    <xdr:to>
      <xdr:col>107</xdr:col>
      <xdr:colOff>50800</xdr:colOff>
      <xdr:row>76</xdr:row>
      <xdr:rowOff>134116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2284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92641</xdr:rowOff>
    </xdr:from>
    <xdr:to>
      <xdr:col>102</xdr:col>
      <xdr:colOff>114300</xdr:colOff>
      <xdr:row>76</xdr:row>
      <xdr:rowOff>132711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2284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15193</xdr:rowOff>
    </xdr:from>
    <xdr:to>
      <xdr:col>116</xdr:col>
      <xdr:colOff>114300</xdr:colOff>
      <xdr:row>76</xdr:row>
      <xdr:rowOff>116793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165070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44813</xdr:rowOff>
    </xdr:from>
    <xdr:to>
      <xdr:col>112</xdr:col>
      <xdr:colOff>38100</xdr:colOff>
      <xdr:row>76</xdr:row>
      <xdr:rowOff>146413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137540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83316</xdr:rowOff>
    </xdr:from>
    <xdr:to>
      <xdr:col>107</xdr:col>
      <xdr:colOff>101600</xdr:colOff>
      <xdr:row>77</xdr:row>
      <xdr:rowOff>13466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41841</xdr:rowOff>
    </xdr:from>
    <xdr:to>
      <xdr:col>102</xdr:col>
      <xdr:colOff>165100</xdr:colOff>
      <xdr:row>76</xdr:row>
      <xdr:rowOff>143441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159968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81911</xdr:rowOff>
    </xdr:from>
    <xdr:to>
      <xdr:col>98</xdr:col>
      <xdr:colOff>38100</xdr:colOff>
      <xdr:row>77</xdr:row>
      <xdr:rowOff>12061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3188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類似団体と比較すると、物件費、維持補修費、積立金が平均値を特に上回っている。</a:t>
          </a:r>
        </a:p>
        <a:p>
          <a:r>
            <a:rPr kumimoji="1" lang="ja-JP" altLang="en-US" sz="1100">
              <a:latin typeface="ＭＳ Ｐゴシック" panose="020B0600070205080204" pitchFamily="50" charset="-128"/>
              <a:ea typeface="ＭＳ Ｐゴシック" panose="020B0600070205080204" pitchFamily="50" charset="-128"/>
            </a:rPr>
            <a:t>　物件費は、新型コロナウイルスワクチン接種事業費の減などにより前年度比で減少しているが、依然類似団体平均値を上回っている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積立金は、ふるさと納税寄附の減少により、各基金への積立額が前年度比で減少しているが、依然類似団体平均値を上回っている。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維持補修費は、道路維持関連委託と路線排雪運搬委託の増などにより前年度比で増加しており、除排雪経費の影響により例年類似団体平均値を上回る傾向にある。</a:t>
          </a:r>
        </a:p>
        <a:p>
          <a:r>
            <a:rPr kumimoji="1" lang="ja-JP" altLang="en-US" sz="1100">
              <a:latin typeface="ＭＳ Ｐゴシック" panose="020B0600070205080204" pitchFamily="50" charset="-128"/>
              <a:ea typeface="ＭＳ Ｐゴシック" panose="020B0600070205080204" pitchFamily="50" charset="-128"/>
            </a:rPr>
            <a:t>　物件費及び維持補修費は、労務単価の上昇及び物価高騰による委託料の増加や施設の老朽化により今後も上昇傾向が続くことが見込まれる。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うち新規整備）は、大型の新規投資事業がなかったため、類似団体平均値を大きく下回った。一方で普通建設事業費（うち更新整備）は、消防庁舎改修整備事業の実施などにより、依然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行政改革や事業の見直しなどにより、限られた財源を活用し市民生活の向上を図っていきたい。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70,354
69,573
294.65
36,529,173
35,081,901
1,444,339
16,108,265
24,148,565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121412</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2216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121412</xdr:rowOff>
    </xdr:from>
    <xdr:to>
      <xdr:col>19</xdr:col>
      <xdr:colOff>177800</xdr:colOff>
      <xdr:row>35</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2216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67005</xdr:rowOff>
    </xdr:from>
    <xdr:to>
      <xdr:col>15</xdr:col>
      <xdr:colOff>50800</xdr:colOff>
      <xdr:row>35</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775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67005</xdr:rowOff>
    </xdr:from>
    <xdr:to>
      <xdr:col>10</xdr:col>
      <xdr:colOff>114300</xdr:colOff>
      <xdr:row>35</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775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70612</xdr:rowOff>
    </xdr:from>
    <xdr:to>
      <xdr:col>20</xdr:col>
      <xdr:colOff>38100</xdr:colOff>
      <xdr:row>36</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163339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81585</xdr:rowOff>
    </xdr:from>
    <xdr:to>
      <xdr:col>15</xdr:col>
      <xdr:colOff>101600</xdr:colOff>
      <xdr:row>36</xdr:row>
      <xdr:rowOff>11735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16205</xdr:rowOff>
    </xdr:from>
    <xdr:to>
      <xdr:col>10</xdr:col>
      <xdr:colOff>165100</xdr:colOff>
      <xdr:row>35</xdr:row>
      <xdr:rowOff>117805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68783</xdr:rowOff>
    </xdr:from>
    <xdr:to>
      <xdr:col>6</xdr:col>
      <xdr:colOff>38100</xdr:colOff>
      <xdr:row>35</xdr:row>
      <xdr:rowOff>170383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132019</xdr:rowOff>
    </xdr:from>
    <xdr:to>
      <xdr:col>24</xdr:col>
      <xdr:colOff>63500</xdr:colOff>
      <xdr:row>55</xdr:row>
      <xdr:rowOff>57518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90319"/>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132019</xdr:rowOff>
    </xdr:from>
    <xdr:to>
      <xdr:col>19</xdr:col>
      <xdr:colOff>177800</xdr:colOff>
      <xdr:row>55</xdr:row>
      <xdr:rowOff>75547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90319"/>
          <a:ext cx="889000" cy="1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141270</xdr:rowOff>
    </xdr:from>
    <xdr:to>
      <xdr:col>15</xdr:col>
      <xdr:colOff>50800</xdr:colOff>
      <xdr:row>55</xdr:row>
      <xdr:rowOff>75547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85220"/>
          <a:ext cx="889000" cy="6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141270</xdr:rowOff>
    </xdr:from>
    <xdr:to>
      <xdr:col>10</xdr:col>
      <xdr:colOff>114300</xdr:colOff>
      <xdr:row>56</xdr:row>
      <xdr:rowOff>122951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85220"/>
          <a:ext cx="889000" cy="8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6718</xdr:rowOff>
    </xdr:from>
    <xdr:to>
      <xdr:col>24</xdr:col>
      <xdr:colOff>114300</xdr:colOff>
      <xdr:row>55</xdr:row>
      <xdr:rowOff>108318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29595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81219</xdr:rowOff>
    </xdr:from>
    <xdr:to>
      <xdr:col>20</xdr:col>
      <xdr:colOff>38100</xdr:colOff>
      <xdr:row>55</xdr:row>
      <xdr:rowOff>11369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27896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1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24747</xdr:rowOff>
    </xdr:from>
    <xdr:to>
      <xdr:col>15</xdr:col>
      <xdr:colOff>101600</xdr:colOff>
      <xdr:row>55</xdr:row>
      <xdr:rowOff>126347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142874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90470</xdr:rowOff>
    </xdr:from>
    <xdr:to>
      <xdr:col>10</xdr:col>
      <xdr:colOff>165100</xdr:colOff>
      <xdr:row>52</xdr:row>
      <xdr:rowOff>20620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37147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72151</xdr:rowOff>
    </xdr:from>
    <xdr:to>
      <xdr:col>6</xdr:col>
      <xdr:colOff>38100</xdr:colOff>
      <xdr:row>57</xdr:row>
      <xdr:rowOff>2301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18828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97304</xdr:rowOff>
    </xdr:from>
    <xdr:to>
      <xdr:col>24</xdr:col>
      <xdr:colOff>63500</xdr:colOff>
      <xdr:row>76</xdr:row>
      <xdr:rowOff>165999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7504"/>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150988</xdr:rowOff>
    </xdr:from>
    <xdr:to>
      <xdr:col>19</xdr:col>
      <xdr:colOff>177800</xdr:colOff>
      <xdr:row>76</xdr:row>
      <xdr:rowOff>165999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81188"/>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150988</xdr:rowOff>
    </xdr:from>
    <xdr:to>
      <xdr:col>15</xdr:col>
      <xdr:colOff>50800</xdr:colOff>
      <xdr:row>78</xdr:row>
      <xdr:rowOff>60089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1188"/>
          <a:ext cx="889000" cy="2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60089</xdr:rowOff>
    </xdr:from>
    <xdr:to>
      <xdr:col>10</xdr:col>
      <xdr:colOff>114300</xdr:colOff>
      <xdr:row>78</xdr:row>
      <xdr:rowOff>112334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3189"/>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46504</xdr:rowOff>
    </xdr:from>
    <xdr:to>
      <xdr:col>24</xdr:col>
      <xdr:colOff>114300</xdr:colOff>
      <xdr:row>76</xdr:row>
      <xdr:rowOff>148104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24931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115199</xdr:rowOff>
    </xdr:from>
    <xdr:to>
      <xdr:col>20</xdr:col>
      <xdr:colOff>38100</xdr:colOff>
      <xdr:row>77</xdr:row>
      <xdr:rowOff>45349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36476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100188</xdr:rowOff>
    </xdr:from>
    <xdr:to>
      <xdr:col>15</xdr:col>
      <xdr:colOff>101600</xdr:colOff>
      <xdr:row>77</xdr:row>
      <xdr:rowOff>30338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9289</xdr:rowOff>
    </xdr:from>
    <xdr:to>
      <xdr:col>10</xdr:col>
      <xdr:colOff>165100</xdr:colOff>
      <xdr:row>78</xdr:row>
      <xdr:rowOff>110889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102016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61534</xdr:rowOff>
    </xdr:from>
    <xdr:to>
      <xdr:col>6</xdr:col>
      <xdr:colOff>38100</xdr:colOff>
      <xdr:row>78</xdr:row>
      <xdr:rowOff>163134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154261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135868</xdr:rowOff>
    </xdr:from>
    <xdr:to>
      <xdr:col>24</xdr:col>
      <xdr:colOff>63500</xdr:colOff>
      <xdr:row>99</xdr:row>
      <xdr:rowOff>33564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37968"/>
          <a:ext cx="8382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135868</xdr:rowOff>
    </xdr:from>
    <xdr:to>
      <xdr:col>19</xdr:col>
      <xdr:colOff>177800</xdr:colOff>
      <xdr:row>98</xdr:row>
      <xdr:rowOff>154766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796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154766</xdr:rowOff>
    </xdr:from>
    <xdr:to>
      <xdr:col>15</xdr:col>
      <xdr:colOff>50800</xdr:colOff>
      <xdr:row>99</xdr:row>
      <xdr:rowOff>92064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56866"/>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130480</xdr:rowOff>
    </xdr:from>
    <xdr:to>
      <xdr:col>10</xdr:col>
      <xdr:colOff>114300</xdr:colOff>
      <xdr:row>99</xdr:row>
      <xdr:rowOff>92064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32580"/>
          <a:ext cx="889000" cy="1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154214</xdr:rowOff>
    </xdr:from>
    <xdr:to>
      <xdr:col>24</xdr:col>
      <xdr:colOff>114300</xdr:colOff>
      <xdr:row>99</xdr:row>
      <xdr:rowOff>84364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132641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85068</xdr:rowOff>
    </xdr:from>
    <xdr:to>
      <xdr:col>20</xdr:col>
      <xdr:colOff>38100</xdr:colOff>
      <xdr:row>99</xdr:row>
      <xdr:rowOff>15218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103966</xdr:rowOff>
    </xdr:from>
    <xdr:to>
      <xdr:col>15</xdr:col>
      <xdr:colOff>101600</xdr:colOff>
      <xdr:row>99</xdr:row>
      <xdr:rowOff>34116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25243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9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41264</xdr:rowOff>
    </xdr:from>
    <xdr:to>
      <xdr:col>10</xdr:col>
      <xdr:colOff>165100</xdr:colOff>
      <xdr:row>99</xdr:row>
      <xdr:rowOff>142864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133991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79680</xdr:rowOff>
    </xdr:from>
    <xdr:to>
      <xdr:col>6</xdr:col>
      <xdr:colOff>38100</xdr:colOff>
      <xdr:row>99</xdr:row>
      <xdr:rowOff>9830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26357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115860</xdr:rowOff>
    </xdr:from>
    <xdr:to>
      <xdr:col>55</xdr:col>
      <xdr:colOff>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30960"/>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148517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5480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147865</xdr:rowOff>
    </xdr:from>
    <xdr:to>
      <xdr:col>45</xdr:col>
      <xdr:colOff>177800</xdr:colOff>
      <xdr:row>38</xdr:row>
      <xdr:rowOff>148517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6296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129903</xdr:rowOff>
    </xdr:from>
    <xdr:to>
      <xdr:col>41</xdr:col>
      <xdr:colOff>50800</xdr:colOff>
      <xdr:row>38</xdr:row>
      <xdr:rowOff>147865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50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65060</xdr:rowOff>
    </xdr:from>
    <xdr:to>
      <xdr:col>55</xdr:col>
      <xdr:colOff>50800</xdr:colOff>
      <xdr:row>38</xdr:row>
      <xdr:rowOff>166660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43487</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97717</xdr:rowOff>
    </xdr:from>
    <xdr:to>
      <xdr:col>46</xdr:col>
      <xdr:colOff>38100</xdr:colOff>
      <xdr:row>39</xdr:row>
      <xdr:rowOff>27867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79103</xdr:rowOff>
    </xdr:from>
    <xdr:to>
      <xdr:col>36</xdr:col>
      <xdr:colOff>165100</xdr:colOff>
      <xdr:row>39</xdr:row>
      <xdr:rowOff>9253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134328</xdr:rowOff>
    </xdr:from>
    <xdr:to>
      <xdr:col>55</xdr:col>
      <xdr:colOff>0</xdr:colOff>
      <xdr:row>57</xdr:row>
      <xdr:rowOff>110668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35528"/>
          <a:ext cx="8382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31306</xdr:rowOff>
    </xdr:from>
    <xdr:to>
      <xdr:col>50</xdr:col>
      <xdr:colOff>114300</xdr:colOff>
      <xdr:row>57</xdr:row>
      <xdr:rowOff>110668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03956"/>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31306</xdr:rowOff>
    </xdr:from>
    <xdr:to>
      <xdr:col>45</xdr:col>
      <xdr:colOff>177800</xdr:colOff>
      <xdr:row>57</xdr:row>
      <xdr:rowOff>116840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03956"/>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95618</xdr:rowOff>
    </xdr:from>
    <xdr:to>
      <xdr:col>41</xdr:col>
      <xdr:colOff>50800</xdr:colOff>
      <xdr:row>57</xdr:row>
      <xdr:rowOff>116840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525368"/>
          <a:ext cx="889000" cy="3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83528</xdr:rowOff>
    </xdr:from>
    <xdr:to>
      <xdr:col>55</xdr:col>
      <xdr:colOff>50800</xdr:colOff>
      <xdr:row>57</xdr:row>
      <xdr:rowOff>13678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106405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59868</xdr:rowOff>
    </xdr:from>
    <xdr:to>
      <xdr:col>50</xdr:col>
      <xdr:colOff>165100</xdr:colOff>
      <xdr:row>57</xdr:row>
      <xdr:rowOff>161468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6545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6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151956</xdr:rowOff>
    </xdr:from>
    <xdr:to>
      <xdr:col>46</xdr:col>
      <xdr:colOff>38100</xdr:colOff>
      <xdr:row>57</xdr:row>
      <xdr:rowOff>82106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98633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66040</xdr:rowOff>
    </xdr:from>
    <xdr:to>
      <xdr:col>41</xdr:col>
      <xdr:colOff>101600</xdr:colOff>
      <xdr:row>57</xdr:row>
      <xdr:rowOff>167640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12717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44818</xdr:rowOff>
    </xdr:from>
    <xdr:to>
      <xdr:col>36</xdr:col>
      <xdr:colOff>165100</xdr:colOff>
      <xdr:row>55</xdr:row>
      <xdr:rowOff>146418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4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162945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57730</xdr:rowOff>
    </xdr:from>
    <xdr:to>
      <xdr:col>55</xdr:col>
      <xdr:colOff>0</xdr:colOff>
      <xdr:row>77</xdr:row>
      <xdr:rowOff>75104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087930"/>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119812</xdr:rowOff>
    </xdr:from>
    <xdr:to>
      <xdr:col>50</xdr:col>
      <xdr:colOff>114300</xdr:colOff>
      <xdr:row>76</xdr:row>
      <xdr:rowOff>57730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2635662"/>
          <a:ext cx="889000" cy="45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119812</xdr:rowOff>
    </xdr:from>
    <xdr:to>
      <xdr:col>45</xdr:col>
      <xdr:colOff>177800</xdr:colOff>
      <xdr:row>76</xdr:row>
      <xdr:rowOff>28045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2635662"/>
          <a:ext cx="889000" cy="4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162919</xdr:rowOff>
    </xdr:from>
    <xdr:to>
      <xdr:col>41</xdr:col>
      <xdr:colOff>50800</xdr:colOff>
      <xdr:row>76</xdr:row>
      <xdr:rowOff>28045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02166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24304</xdr:rowOff>
    </xdr:from>
    <xdr:to>
      <xdr:col>55</xdr:col>
      <xdr:colOff>50800</xdr:colOff>
      <xdr:row>77</xdr:row>
      <xdr:rowOff>125904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47181</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6930</xdr:rowOff>
    </xdr:from>
    <xdr:to>
      <xdr:col>50</xdr:col>
      <xdr:colOff>165100</xdr:colOff>
      <xdr:row>76</xdr:row>
      <xdr:rowOff>108530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125058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69012</xdr:rowOff>
    </xdr:from>
    <xdr:to>
      <xdr:col>46</xdr:col>
      <xdr:colOff>38100</xdr:colOff>
      <xdr:row>73</xdr:row>
      <xdr:rowOff>170612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15689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3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148695</xdr:rowOff>
    </xdr:from>
    <xdr:to>
      <xdr:col>41</xdr:col>
      <xdr:colOff>101600</xdr:colOff>
      <xdr:row>76</xdr:row>
      <xdr:rowOff>78845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95373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7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112120</xdr:rowOff>
    </xdr:from>
    <xdr:to>
      <xdr:col>36</xdr:col>
      <xdr:colOff>165100</xdr:colOff>
      <xdr:row>76</xdr:row>
      <xdr:rowOff>42270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9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58797</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45997</xdr:rowOff>
    </xdr:from>
    <xdr:to>
      <xdr:col>55</xdr:col>
      <xdr:colOff>0</xdr:colOff>
      <xdr:row>93</xdr:row>
      <xdr:rowOff>129025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5819397"/>
          <a:ext cx="838200" cy="25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45997</xdr:rowOff>
    </xdr:from>
    <xdr:to>
      <xdr:col>50</xdr:col>
      <xdr:colOff>114300</xdr:colOff>
      <xdr:row>93</xdr:row>
      <xdr:rowOff>38339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5819397"/>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38339</xdr:rowOff>
    </xdr:from>
    <xdr:to>
      <xdr:col>45</xdr:col>
      <xdr:colOff>177800</xdr:colOff>
      <xdr:row>93</xdr:row>
      <xdr:rowOff>113731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983189"/>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113731</xdr:rowOff>
    </xdr:from>
    <xdr:to>
      <xdr:col>41</xdr:col>
      <xdr:colOff>50800</xdr:colOff>
      <xdr:row>94</xdr:row>
      <xdr:rowOff>92997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058581"/>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78225</xdr:rowOff>
    </xdr:from>
    <xdr:to>
      <xdr:col>55</xdr:col>
      <xdr:colOff>50800</xdr:colOff>
      <xdr:row>94</xdr:row>
      <xdr:rowOff>8375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101102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166647</xdr:rowOff>
    </xdr:from>
    <xdr:to>
      <xdr:col>50</xdr:col>
      <xdr:colOff>165100</xdr:colOff>
      <xdr:row>92</xdr:row>
      <xdr:rowOff>96797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7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113324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5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158989</xdr:rowOff>
    </xdr:from>
    <xdr:to>
      <xdr:col>46</xdr:col>
      <xdr:colOff>38100</xdr:colOff>
      <xdr:row>93</xdr:row>
      <xdr:rowOff>89139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9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105666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7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62931</xdr:rowOff>
    </xdr:from>
    <xdr:to>
      <xdr:col>41</xdr:col>
      <xdr:colOff>101600</xdr:colOff>
      <xdr:row>93</xdr:row>
      <xdr:rowOff>164531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9608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7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42197</xdr:rowOff>
    </xdr:from>
    <xdr:to>
      <xdr:col>36</xdr:col>
      <xdr:colOff>165100</xdr:colOff>
      <xdr:row>94</xdr:row>
      <xdr:rowOff>143797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160324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145720</xdr:rowOff>
    </xdr:from>
    <xdr:to>
      <xdr:col>85</xdr:col>
      <xdr:colOff>127000</xdr:colOff>
      <xdr:row>38</xdr:row>
      <xdr:rowOff>94361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89370"/>
          <a:ext cx="8382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82931</xdr:rowOff>
    </xdr:from>
    <xdr:to>
      <xdr:col>81</xdr:col>
      <xdr:colOff>50800</xdr:colOff>
      <xdr:row>38</xdr:row>
      <xdr:rowOff>94361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980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82931</xdr:rowOff>
    </xdr:from>
    <xdr:to>
      <xdr:col>76</xdr:col>
      <xdr:colOff>114300</xdr:colOff>
      <xdr:row>38</xdr:row>
      <xdr:rowOff>109525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9803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109525</xdr:rowOff>
    </xdr:from>
    <xdr:to>
      <xdr:col>71</xdr:col>
      <xdr:colOff>177800</xdr:colOff>
      <xdr:row>38</xdr:row>
      <xdr:rowOff>133604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2462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94920</xdr:rowOff>
    </xdr:from>
    <xdr:to>
      <xdr:col>85</xdr:col>
      <xdr:colOff>177800</xdr:colOff>
      <xdr:row>38</xdr:row>
      <xdr:rowOff>25070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117797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43561</xdr:rowOff>
    </xdr:from>
    <xdr:to>
      <xdr:col>81</xdr:col>
      <xdr:colOff>101600</xdr:colOff>
      <xdr:row>38</xdr:row>
      <xdr:rowOff>145161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136288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32131</xdr:rowOff>
    </xdr:from>
    <xdr:to>
      <xdr:col>76</xdr:col>
      <xdr:colOff>165100</xdr:colOff>
      <xdr:row>38</xdr:row>
      <xdr:rowOff>133731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124858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58725</xdr:rowOff>
    </xdr:from>
    <xdr:to>
      <xdr:col>72</xdr:col>
      <xdr:colOff>38100</xdr:colOff>
      <xdr:row>38</xdr:row>
      <xdr:rowOff>160325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151452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82804</xdr:rowOff>
    </xdr:from>
    <xdr:to>
      <xdr:col>67</xdr:col>
      <xdr:colOff>101600</xdr:colOff>
      <xdr:row>39</xdr:row>
      <xdr:rowOff>12954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4081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82175</xdr:rowOff>
    </xdr:from>
    <xdr:to>
      <xdr:col>85</xdr:col>
      <xdr:colOff>127000</xdr:colOff>
      <xdr:row>56</xdr:row>
      <xdr:rowOff>85636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83375"/>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11226</xdr:rowOff>
    </xdr:from>
    <xdr:to>
      <xdr:col>81</xdr:col>
      <xdr:colOff>50800</xdr:colOff>
      <xdr:row>56</xdr:row>
      <xdr:rowOff>85636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12426"/>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11226</xdr:rowOff>
    </xdr:from>
    <xdr:to>
      <xdr:col>76</xdr:col>
      <xdr:colOff>114300</xdr:colOff>
      <xdr:row>56</xdr:row>
      <xdr:rowOff>44652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12426"/>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44652</xdr:rowOff>
    </xdr:from>
    <xdr:to>
      <xdr:col>71</xdr:col>
      <xdr:colOff>177800</xdr:colOff>
      <xdr:row>56</xdr:row>
      <xdr:rowOff>94829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45852"/>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31375</xdr:rowOff>
    </xdr:from>
    <xdr:to>
      <xdr:col>85</xdr:col>
      <xdr:colOff>177800</xdr:colOff>
      <xdr:row>56</xdr:row>
      <xdr:rowOff>132975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54252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34836</xdr:rowOff>
    </xdr:from>
    <xdr:to>
      <xdr:col>81</xdr:col>
      <xdr:colOff>101600</xdr:colOff>
      <xdr:row>56</xdr:row>
      <xdr:rowOff>136436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152963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131876</xdr:rowOff>
    </xdr:from>
    <xdr:to>
      <xdr:col>76</xdr:col>
      <xdr:colOff>165100</xdr:colOff>
      <xdr:row>56</xdr:row>
      <xdr:rowOff>62026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78553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165302</xdr:rowOff>
    </xdr:from>
    <xdr:to>
      <xdr:col>72</xdr:col>
      <xdr:colOff>38100</xdr:colOff>
      <xdr:row>56</xdr:row>
      <xdr:rowOff>95452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111979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44029</xdr:rowOff>
    </xdr:from>
    <xdr:to>
      <xdr:col>67</xdr:col>
      <xdr:colOff>101600</xdr:colOff>
      <xdr:row>56</xdr:row>
      <xdr:rowOff>145629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162156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136454</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955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85654</xdr:rowOff>
    </xdr:from>
    <xdr:to>
      <xdr:col>67</xdr:col>
      <xdr:colOff>101600</xdr:colOff>
      <xdr:row>79</xdr:row>
      <xdr:rowOff>15804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6931</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11685</xdr:rowOff>
    </xdr:from>
    <xdr:to>
      <xdr:col>85</xdr:col>
      <xdr:colOff>127000</xdr:colOff>
      <xdr:row>96</xdr:row>
      <xdr:rowOff>53632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70885"/>
          <a:ext cx="838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53632</xdr:rowOff>
    </xdr:from>
    <xdr:to>
      <xdr:col>81</xdr:col>
      <xdr:colOff>50800</xdr:colOff>
      <xdr:row>96</xdr:row>
      <xdr:rowOff>76098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12832"/>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76098</xdr:rowOff>
    </xdr:from>
    <xdr:to>
      <xdr:col>76</xdr:col>
      <xdr:colOff>114300</xdr:colOff>
      <xdr:row>96</xdr:row>
      <xdr:rowOff>101930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3529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101930</xdr:rowOff>
    </xdr:from>
    <xdr:to>
      <xdr:col>71</xdr:col>
      <xdr:colOff>177800</xdr:colOff>
      <xdr:row>96</xdr:row>
      <xdr:rowOff>113576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61130"/>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132335</xdr:rowOff>
    </xdr:from>
    <xdr:to>
      <xdr:col>85</xdr:col>
      <xdr:colOff>177800</xdr:colOff>
      <xdr:row>96</xdr:row>
      <xdr:rowOff>62485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155212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2832</xdr:rowOff>
    </xdr:from>
    <xdr:to>
      <xdr:col>81</xdr:col>
      <xdr:colOff>101600</xdr:colOff>
      <xdr:row>96</xdr:row>
      <xdr:rowOff>104432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120959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25298</xdr:rowOff>
    </xdr:from>
    <xdr:to>
      <xdr:col>76</xdr:col>
      <xdr:colOff>165100</xdr:colOff>
      <xdr:row>96</xdr:row>
      <xdr:rowOff>126898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143425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51130</xdr:rowOff>
    </xdr:from>
    <xdr:to>
      <xdr:col>72</xdr:col>
      <xdr:colOff>38100</xdr:colOff>
      <xdr:row>96</xdr:row>
      <xdr:rowOff>152730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143857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62776</xdr:rowOff>
    </xdr:from>
    <xdr:to>
      <xdr:col>67</xdr:col>
      <xdr:colOff>101600</xdr:colOff>
      <xdr:row>96</xdr:row>
      <xdr:rowOff>164376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155503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類似団体と比較すると例年土木費が高い状況にあるが、これは除排雪経費が含まれることが要因である。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年度は例年に比べ、総務費と土木費の類似団体との差額が小さくなっているが、総務費はふるさと納税寄附の減少により、基金への積立額及び事業経費が減額となったこと、</a:t>
          </a:r>
        </a:p>
        <a:p>
          <a:r>
            <a:rPr kumimoji="1" lang="ja-JP" altLang="en-US" sz="1300">
              <a:latin typeface="ＭＳ Ｐゴシック" panose="020B0600070205080204" pitchFamily="50" charset="-128"/>
              <a:ea typeface="ＭＳ Ｐゴシック" panose="020B0600070205080204" pitchFamily="50" charset="-128"/>
            </a:rPr>
            <a:t>土木費は前年度に発生した全国都市緑化フェアに係る整備費等がなくなったことが要因である。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また、農林水産業費は例年に比べ類似団体との差額が大きくなっているが、これは土地改良区決済金等支援事業の実施によるものである。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商工費は、前年度に発生した全国都市緑化フェアに係る経費等がなくなったことから類似団体との差額が小さくなっているが、花の拠点運営事業費や企業立地促進補助金の影響で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依然類似団体平均値を上回っている。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地方税や地方交付税収入が増となったものの、ふるさと納税による寄附金収入や国庫支出金が減少したこと等により収入が減少したが、歳出はふるさと納税の寄附金積立や普通建設事業費が減少したこと等により、歳入よりもさらに減となったことから、前年度に比べ実質収支額が増加したため、比率も増となっている。</a:t>
          </a:r>
        </a:p>
        <a:p>
          <a:r>
            <a:rPr kumimoji="1" lang="ja-JP" altLang="en-US" sz="1200">
              <a:latin typeface="ＭＳ ゴシック" pitchFamily="49" charset="-128"/>
              <a:ea typeface="ＭＳ ゴシック" pitchFamily="49" charset="-128"/>
            </a:rPr>
            <a:t>　財政調整基金残高は、収支差額が充分確保できたことから、予算化していた財政調整基金繰入の取りやめなどにより比率が上昇している。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公営企業会計（水道、下水道事業）は黒字経営に努めているものの、施設の老朽化などにより年々黒字幅は減少していたが、令和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年度において起債の借入額が増えたこと等により現金が増加したことや、標準財政規模が減少したことに伴い、前年度に比べ比率が上昇、令和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年度においても引き続き上昇傾向にある。</a:t>
          </a:r>
        </a:p>
        <a:p>
          <a:r>
            <a:rPr kumimoji="1" lang="ja-JP" altLang="en-US" sz="1400">
              <a:latin typeface="ＭＳ ゴシック" pitchFamily="49" charset="-128"/>
              <a:ea typeface="ＭＳ ゴシック" pitchFamily="49" charset="-128"/>
            </a:rPr>
            <a:t>　国民健康保険特別会計は、保険税率の改定などにより令和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年度より黒字化し、令和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年度においても黒字を維持することとなった。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元利償還金等については前年度と横ばいである。</a:t>
          </a:r>
        </a:p>
        <a:p>
          <a:r>
            <a:rPr kumimoji="1" lang="ja-JP" altLang="en-US" sz="1400">
              <a:latin typeface="ＭＳ ゴシック" pitchFamily="49" charset="-128"/>
              <a:ea typeface="ＭＳ ゴシック" pitchFamily="49" charset="-128"/>
            </a:rPr>
            <a:t>　算入公債費等については、下水道費、道路橋りょう費などの減により減額となっている。</a:t>
          </a:r>
        </a:p>
        <a:p>
          <a:r>
            <a:rPr kumimoji="1" lang="ja-JP" altLang="en-US" sz="1400">
              <a:latin typeface="ＭＳ ゴシック" pitchFamily="49" charset="-128"/>
              <a:ea typeface="ＭＳ ゴシック" pitchFamily="49" charset="-128"/>
            </a:rPr>
            <a:t>　今後は大型事業の完了により元利償還金が増加する見込みとなっているため、起債新規発行額の平準化に努める。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満期一括償還地方債の借入は行っていない。</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年度より、減債基金を財政調整基金へ統合している。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地方債現在高については、借入額が償還額を下回ったことにより大きく減少した。</a:t>
          </a:r>
        </a:p>
        <a:p>
          <a:r>
            <a:rPr kumimoji="1" lang="ja-JP" altLang="en-US" sz="1400">
              <a:latin typeface="ＭＳ ゴシック" pitchFamily="49" charset="-128"/>
              <a:ea typeface="ＭＳ ゴシック" pitchFamily="49" charset="-128"/>
            </a:rPr>
            <a:t>　充当可能特定財源等については、財政調整基金の決算積立及び財源対策分の取崩取り止めにより充当可能基金が増加した一方、過年度交付税算入される地方債理論償還が完了したため、基準財政需要額算入見込額は減少した。</a:t>
          </a:r>
        </a:p>
        <a:p>
          <a:r>
            <a:rPr kumimoji="1" lang="ja-JP" altLang="en-US" sz="1400">
              <a:latin typeface="ＭＳ ゴシック" pitchFamily="49" charset="-128"/>
              <a:ea typeface="ＭＳ ゴシック" pitchFamily="49" charset="-128"/>
            </a:rPr>
            <a:t>　上記の要因などにより、将来負担比率の分子は前年度から大きく減少し、</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一般財源の堅調な推移、財政調整基金の繰入の取りやめにより基金残高が増加した。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財政調整基金は標準財政規模の１０％以上の残高確保を行い、その他特定目的基金は寄付積立額を目安とした計画的な支消をし、安定した財政運営を図る。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まちづくり推進基金：水と緑と花のまちづくりその他の本市まちづくりの推進に資する事業に充てる。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：子育て事業の推進に資する事業に充てる。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まちづくり推進基金：各種充当事業実施に伴い、令和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千万円を取り崩したが、ふるさと納税寄附の減少により積立額は約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千万円にとどまったため、前年度比で約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：各種充当事業実施に伴い、令和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千万円を取り崩したが、ふるさと納税寄附の減少により前年度比では減となるものの約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恵庭市の魅力発信を行い、ふるさと納税による寄附金の確保を図る。寄附金を財源に基金へ積立をし、地域活性化につながる事業や社会福祉、子ども子育て事業等に基金の有効活用を図っていきたい。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収支差額が充分確保できたことから、予算化していた財政調整基金繰入金を取りやめたことなどによる影響から増加した。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将来の財政負担に備えるため、標準財政規模の１０％以上の残高確保を目指す。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36529173</v>
      </c>
      <c r="BO4" s="449"/>
      <c r="BP4" s="449"/>
      <c r="BQ4" s="449"/>
      <c r="BR4" s="449"/>
      <c r="BS4" s="449"/>
      <c r="BT4" s="449"/>
      <c r="BU4" s="450"/>
      <c r="BV4" s="448">
        <v>37443152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35081901</v>
      </c>
      <c r="BO5" s="420"/>
      <c r="BP5" s="420"/>
      <c r="BQ5" s="420"/>
      <c r="BR5" s="420"/>
      <c r="BS5" s="420"/>
      <c r="BT5" s="420"/>
      <c r="BU5" s="421"/>
      <c r="BV5" s="419">
        <v>36269507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93.2</v>
      </c>
      <c r="CU5" s="417"/>
      <c r="CV5" s="417"/>
      <c r="CW5" s="417"/>
      <c r="CX5" s="417"/>
      <c r="CY5" s="417"/>
      <c r="CZ5" s="417"/>
      <c r="DA5" s="418"/>
      <c r="DB5" s="416">
        <v>93.7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1447272</v>
      </c>
      <c r="BO6" s="420"/>
      <c r="BP6" s="420"/>
      <c r="BQ6" s="420"/>
      <c r="BR6" s="420"/>
      <c r="BS6" s="420"/>
      <c r="BT6" s="420"/>
      <c r="BU6" s="421"/>
      <c r="BV6" s="419">
        <v>1173645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2933</v>
      </c>
      <c r="BO7" s="420"/>
      <c r="BP7" s="420"/>
      <c r="BQ7" s="420"/>
      <c r="BR7" s="420"/>
      <c r="BS7" s="420"/>
      <c r="BT7" s="420"/>
      <c r="BU7" s="421"/>
      <c r="BV7" s="419">
        <v>13407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16108265</v>
      </c>
      <c r="CU7" s="420"/>
      <c r="CV7" s="420"/>
      <c r="CW7" s="420"/>
      <c r="CX7" s="420"/>
      <c r="CY7" s="420"/>
      <c r="CZ7" s="420"/>
      <c r="DA7" s="421"/>
      <c r="DB7" s="419">
        <v>15686809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1444339</v>
      </c>
      <c r="BO8" s="420"/>
      <c r="BP8" s="420"/>
      <c r="BQ8" s="420"/>
      <c r="BR8" s="420"/>
      <c r="BS8" s="420"/>
      <c r="BT8" s="420"/>
      <c r="BU8" s="421"/>
      <c r="BV8" s="419">
        <v>1160238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70331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284101</v>
      </c>
      <c r="BO9" s="420"/>
      <c r="BP9" s="420"/>
      <c r="BQ9" s="420"/>
      <c r="BR9" s="420"/>
      <c r="BS9" s="420"/>
      <c r="BT9" s="420"/>
      <c r="BU9" s="421"/>
      <c r="BV9" s="419">
        <v>-458415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69702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376</v>
      </c>
      <c r="BO10" s="420"/>
      <c r="BP10" s="420"/>
      <c r="BQ10" s="420"/>
      <c r="BR10" s="420"/>
      <c r="BS10" s="420"/>
      <c r="BT10" s="420"/>
      <c r="BU10" s="421"/>
      <c r="BV10" s="419">
        <v>74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236394</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70354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67638</v>
      </c>
      <c r="BO12" s="420"/>
      <c r="BP12" s="420"/>
      <c r="BQ12" s="420"/>
      <c r="BR12" s="420"/>
      <c r="BS12" s="420"/>
      <c r="BT12" s="420"/>
      <c r="BU12" s="421"/>
      <c r="BV12" s="419">
        <v>42382</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69573</v>
      </c>
      <c r="S13" s="507"/>
      <c r="T13" s="507"/>
      <c r="U13" s="507"/>
      <c r="V13" s="508"/>
      <c r="W13" s="509" t="s">
        <v>130</v>
      </c>
      <c r="X13" s="405"/>
      <c r="Y13" s="405"/>
      <c r="Z13" s="405"/>
      <c r="AA13" s="405"/>
      <c r="AB13" s="406"/>
      <c r="AC13" s="372">
        <v>1277</v>
      </c>
      <c r="AD13" s="373"/>
      <c r="AE13" s="373"/>
      <c r="AF13" s="373"/>
      <c r="AG13" s="374"/>
      <c r="AH13" s="372">
        <v>1212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453233</v>
      </c>
      <c r="BO13" s="420"/>
      <c r="BP13" s="420"/>
      <c r="BQ13" s="420"/>
      <c r="BR13" s="420"/>
      <c r="BS13" s="420"/>
      <c r="BT13" s="420"/>
      <c r="BU13" s="421"/>
      <c r="BV13" s="419">
        <v>-500723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70179</v>
      </c>
      <c r="S14" s="507"/>
      <c r="T14" s="507"/>
      <c r="U14" s="507"/>
      <c r="V14" s="508"/>
      <c r="W14" s="510"/>
      <c r="X14" s="408"/>
      <c r="Y14" s="408"/>
      <c r="Z14" s="408"/>
      <c r="AA14" s="408"/>
      <c r="AB14" s="409"/>
      <c r="AC14" s="499">
        <v>4</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v>1.3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69635</v>
      </c>
      <c r="S15" s="507"/>
      <c r="T15" s="507"/>
      <c r="U15" s="507"/>
      <c r="V15" s="508"/>
      <c r="W15" s="509" t="s">
        <v>137</v>
      </c>
      <c r="X15" s="405"/>
      <c r="Y15" s="405"/>
      <c r="Z15" s="405"/>
      <c r="AA15" s="405"/>
      <c r="AB15" s="406"/>
      <c r="AC15" s="372">
        <v>6715</v>
      </c>
      <c r="AD15" s="373"/>
      <c r="AE15" s="373"/>
      <c r="AF15" s="373"/>
      <c r="AG15" s="374"/>
      <c r="AH15" s="372">
        <v>6550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8317354</v>
      </c>
      <c r="BO15" s="449"/>
      <c r="BP15" s="449"/>
      <c r="BQ15" s="449"/>
      <c r="BR15" s="449"/>
      <c r="BS15" s="449"/>
      <c r="BT15" s="449"/>
      <c r="BU15" s="450"/>
      <c r="BV15" s="448">
        <v>7979534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21.1</v>
      </c>
      <c r="AD16" s="500"/>
      <c r="AE16" s="500"/>
      <c r="AF16" s="500"/>
      <c r="AG16" s="501"/>
      <c r="AH16" s="499">
        <v>21.6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13910309</v>
      </c>
      <c r="BO16" s="420"/>
      <c r="BP16" s="420"/>
      <c r="BQ16" s="420"/>
      <c r="BR16" s="420"/>
      <c r="BS16" s="420"/>
      <c r="BT16" s="420"/>
      <c r="BU16" s="421"/>
      <c r="BV16" s="419">
        <v>13413042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23833</v>
      </c>
      <c r="AD17" s="373"/>
      <c r="AE17" s="373"/>
      <c r="AF17" s="373"/>
      <c r="AG17" s="374"/>
      <c r="AH17" s="372">
        <v>22605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10380337</v>
      </c>
      <c r="BO17" s="420"/>
      <c r="BP17" s="420"/>
      <c r="BQ17" s="420"/>
      <c r="BR17" s="420"/>
      <c r="BS17" s="420"/>
      <c r="BT17" s="420"/>
      <c r="BU17" s="421"/>
      <c r="BV17" s="419">
        <v>9965591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294.64999999999998</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74.400000000000006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15473826</v>
      </c>
      <c r="BO18" s="420"/>
      <c r="BP18" s="420"/>
      <c r="BQ18" s="420"/>
      <c r="BR18" s="420"/>
      <c r="BS18" s="420"/>
      <c r="BT18" s="420"/>
      <c r="BU18" s="421"/>
      <c r="BV18" s="419">
        <v>15271662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20985618</v>
      </c>
      <c r="BO19" s="420"/>
      <c r="BP19" s="420"/>
      <c r="BQ19" s="420"/>
      <c r="BR19" s="420"/>
      <c r="BS19" s="420"/>
      <c r="BT19" s="420"/>
      <c r="BU19" s="421"/>
      <c r="BV19" s="419">
        <v>20341193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30276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24148565</v>
      </c>
      <c r="BO22" s="449"/>
      <c r="BP22" s="449"/>
      <c r="BQ22" s="449"/>
      <c r="BR22" s="449"/>
      <c r="BS22" s="449"/>
      <c r="BT22" s="449"/>
      <c r="BU22" s="450"/>
      <c r="BV22" s="448">
        <v>25963845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14660452</v>
      </c>
      <c r="BO23" s="420"/>
      <c r="BP23" s="420"/>
      <c r="BQ23" s="420"/>
      <c r="BR23" s="420"/>
      <c r="BS23" s="420"/>
      <c r="BT23" s="420"/>
      <c r="BU23" s="421"/>
      <c r="BV23" s="419">
        <v>15556291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8450</v>
      </c>
      <c r="R24" s="373"/>
      <c r="S24" s="373"/>
      <c r="T24" s="373"/>
      <c r="U24" s="373"/>
      <c r="V24" s="374"/>
      <c r="W24" s="462"/>
      <c r="X24" s="399"/>
      <c r="Y24" s="400"/>
      <c r="Z24" s="375" t="s">
        <v>162</v>
      </c>
      <c r="AA24" s="376"/>
      <c r="AB24" s="376"/>
      <c r="AC24" s="376"/>
      <c r="AD24" s="376"/>
      <c r="AE24" s="376"/>
      <c r="AF24" s="376"/>
      <c r="AG24" s="377"/>
      <c r="AH24" s="372">
        <v>472</v>
      </c>
      <c r="AI24" s="373"/>
      <c r="AJ24" s="373"/>
      <c r="AK24" s="373"/>
      <c r="AL24" s="374"/>
      <c r="AM24" s="372">
        <v>1421192</v>
      </c>
      <c r="AN24" s="373"/>
      <c r="AO24" s="373"/>
      <c r="AP24" s="373"/>
      <c r="AQ24" s="373"/>
      <c r="AR24" s="374"/>
      <c r="AS24" s="372">
        <v>3011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14393804</v>
      </c>
      <c r="BO24" s="420"/>
      <c r="BP24" s="420"/>
      <c r="BQ24" s="420"/>
      <c r="BR24" s="420"/>
      <c r="BS24" s="420"/>
      <c r="BT24" s="420"/>
      <c r="BU24" s="421"/>
      <c r="BV24" s="419">
        <v>15367139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7070</v>
      </c>
      <c r="R25" s="373"/>
      <c r="S25" s="373"/>
      <c r="T25" s="373"/>
      <c r="U25" s="373"/>
      <c r="V25" s="374"/>
      <c r="W25" s="462"/>
      <c r="X25" s="399"/>
      <c r="Y25" s="400"/>
      <c r="Z25" s="375" t="s">
        <v>165</v>
      </c>
      <c r="AA25" s="376"/>
      <c r="AB25" s="376"/>
      <c r="AC25" s="376"/>
      <c r="AD25" s="376"/>
      <c r="AE25" s="376"/>
      <c r="AF25" s="376"/>
      <c r="AG25" s="377"/>
      <c r="AH25" s="372">
        <v>106</v>
      </c>
      <c r="AI25" s="373"/>
      <c r="AJ25" s="373"/>
      <c r="AK25" s="373"/>
      <c r="AL25" s="374"/>
      <c r="AM25" s="372">
        <v>298072</v>
      </c>
      <c r="AN25" s="373"/>
      <c r="AO25" s="373"/>
      <c r="AP25" s="373"/>
      <c r="AQ25" s="373"/>
      <c r="AR25" s="374"/>
      <c r="AS25" s="372">
        <v>2812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17471930</v>
      </c>
      <c r="BO25" s="449"/>
      <c r="BP25" s="449"/>
      <c r="BQ25" s="449"/>
      <c r="BR25" s="449"/>
      <c r="BS25" s="449"/>
      <c r="BT25" s="449"/>
      <c r="BU25" s="450"/>
      <c r="BV25" s="448">
        <v>5270847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4400</v>
      </c>
      <c r="R27" s="373"/>
      <c r="S27" s="373"/>
      <c r="T27" s="373"/>
      <c r="U27" s="373"/>
      <c r="V27" s="374"/>
      <c r="W27" s="462"/>
      <c r="X27" s="399"/>
      <c r="Y27" s="400"/>
      <c r="Z27" s="375" t="s">
        <v>172</v>
      </c>
      <c r="AA27" s="376"/>
      <c r="AB27" s="376"/>
      <c r="AC27" s="376"/>
      <c r="AD27" s="376"/>
      <c r="AE27" s="376"/>
      <c r="AF27" s="376"/>
      <c r="AG27" s="377"/>
      <c r="AH27" s="372">
        <v>2</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3850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2662893</v>
      </c>
      <c r="BO28" s="449"/>
      <c r="BP28" s="449"/>
      <c r="BQ28" s="449"/>
      <c r="BR28" s="449"/>
      <c r="BS28" s="449"/>
      <c r="BT28" s="449"/>
      <c r="BU28" s="450"/>
      <c r="BV28" s="448">
        <v>2441065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19</v>
      </c>
      <c r="M29" s="373"/>
      <c r="N29" s="373"/>
      <c r="O29" s="373"/>
      <c r="P29" s="374"/>
      <c r="Q29" s="372">
        <v>3550</v>
      </c>
      <c r="R29" s="373"/>
      <c r="S29" s="373"/>
      <c r="T29" s="373"/>
      <c r="U29" s="373"/>
      <c r="V29" s="374"/>
      <c r="W29" s="463"/>
      <c r="X29" s="464"/>
      <c r="Y29" s="465"/>
      <c r="Z29" s="375" t="s">
        <v>178</v>
      </c>
      <c r="AA29" s="376"/>
      <c r="AB29" s="376"/>
      <c r="AC29" s="376"/>
      <c r="AD29" s="376"/>
      <c r="AE29" s="376"/>
      <c r="AF29" s="376"/>
      <c r="AG29" s="377"/>
      <c r="AH29" s="372">
        <v>474</v>
      </c>
      <c r="AI29" s="373"/>
      <c r="AJ29" s="373"/>
      <c r="AK29" s="373"/>
      <c r="AL29" s="374"/>
      <c r="AM29" s="372">
        <v>1426870</v>
      </c>
      <c r="AN29" s="373"/>
      <c r="AO29" s="373"/>
      <c r="AP29" s="373"/>
      <c r="AQ29" s="373"/>
      <c r="AR29" s="374"/>
      <c r="AS29" s="372">
        <v>3010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t="s">
        <v>121</v>
      </c>
      <c r="BO29" s="420"/>
      <c r="BP29" s="420"/>
      <c r="BQ29" s="420"/>
      <c r="BR29" s="420"/>
      <c r="BS29" s="420"/>
      <c r="BT29" s="420"/>
      <c r="BU29" s="421"/>
      <c r="BV29" s="419" t="s">
        <v>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3923161</v>
      </c>
      <c r="BO30" s="454"/>
      <c r="BP30" s="454"/>
      <c r="BQ30" s="454"/>
      <c r="BR30" s="454"/>
      <c r="BS30" s="454"/>
      <c r="BT30" s="454"/>
      <c r="BU30" s="455"/>
      <c r="BV30" s="453">
        <v>3992582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恵庭市水道事業会計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石狩東部水道企業団</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恵庭リサーチビジネスパーク㈱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恵庭市下水道事業会計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石狩教育研修センター</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（一財）恵庭市振興公社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（一財）恵庭市学校給食協会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墓園事業特別会計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WVM9CeXD4B0IJLYCxNnPR1HKz8c6RRaJC7tg0a908rN2b7Qn3yMEng0WLGcl+geS0c9JFzQEuELhzLod7F8kw==" saltValue="4UDhCLWrSK99YE1IDazd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8761004</v>
      </c>
      <c r="S5" s="677"/>
      <c r="T5" s="677"/>
      <c r="U5" s="677"/>
      <c r="V5" s="677"/>
      <c r="W5" s="677"/>
      <c r="X5" s="677"/>
      <c r="Y5" s="702"/>
      <c r="Z5" s="715">
        <v>24</v>
      </c>
      <c r="AA5" s="715"/>
      <c r="AB5" s="715"/>
      <c r="AC5" s="715"/>
      <c r="AD5" s="716">
        <v>8151965</v>
      </c>
      <c r="AE5" s="716"/>
      <c r="AF5" s="716"/>
      <c r="AG5" s="716"/>
      <c r="AH5" s="716"/>
      <c r="AI5" s="716"/>
      <c r="AJ5" s="716"/>
      <c r="AK5" s="716"/>
      <c r="AL5" s="703">
        <v>49.5</v>
      </c>
      <c r="AM5" s="685"/>
      <c r="AN5" s="685"/>
      <c r="AO5" s="704"/>
      <c r="AP5" s="679" t="s">
        <v>217</v>
      </c>
      <c r="AQ5" s="680"/>
      <c r="AR5" s="680"/>
      <c r="AS5" s="680"/>
      <c r="AT5" s="680"/>
      <c r="AU5" s="680"/>
      <c r="AV5" s="680"/>
      <c r="AW5" s="680"/>
      <c r="AX5" s="680"/>
      <c r="AY5" s="680"/>
      <c r="AZ5" s="680"/>
      <c r="BA5" s="680"/>
      <c r="BB5" s="680"/>
      <c r="BC5" s="680"/>
      <c r="BD5" s="680"/>
      <c r="BE5" s="680"/>
      <c r="BF5" s="681"/>
      <c r="BG5" s="621">
        <v>8142094</v>
      </c>
      <c r="BH5" s="622"/>
      <c r="BI5" s="622"/>
      <c r="BJ5" s="622"/>
      <c r="BK5" s="622"/>
      <c r="BL5" s="622"/>
      <c r="BM5" s="622"/>
      <c r="BN5" s="623"/>
      <c r="BO5" s="659">
        <v>92.9</v>
      </c>
      <c r="BP5" s="659"/>
      <c r="BQ5" s="659"/>
      <c r="BR5" s="659"/>
      <c r="BS5" s="660">
        <v>116790</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264190</v>
      </c>
      <c r="S6" s="622"/>
      <c r="T6" s="622"/>
      <c r="U6" s="622"/>
      <c r="V6" s="622"/>
      <c r="W6" s="622"/>
      <c r="X6" s="622"/>
      <c r="Y6" s="623"/>
      <c r="Z6" s="659">
        <v>0.7</v>
      </c>
      <c r="AA6" s="659"/>
      <c r="AB6" s="659"/>
      <c r="AC6" s="659"/>
      <c r="AD6" s="660">
        <v>264190</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8142094</v>
      </c>
      <c r="BH6" s="622"/>
      <c r="BI6" s="622"/>
      <c r="BJ6" s="622"/>
      <c r="BK6" s="622"/>
      <c r="BL6" s="622"/>
      <c r="BM6" s="622"/>
      <c r="BN6" s="623"/>
      <c r="BO6" s="659">
        <v>92.9</v>
      </c>
      <c r="BP6" s="659"/>
      <c r="BQ6" s="659"/>
      <c r="BR6" s="659"/>
      <c r="BS6" s="660">
        <v>116790</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222188</v>
      </c>
      <c r="CS6" s="622"/>
      <c r="CT6" s="622"/>
      <c r="CU6" s="622"/>
      <c r="CV6" s="622"/>
      <c r="CW6" s="622"/>
      <c r="CX6" s="622"/>
      <c r="CY6" s="623"/>
      <c r="CZ6" s="703">
        <v>0.6</v>
      </c>
      <c r="DA6" s="685"/>
      <c r="DB6" s="685"/>
      <c r="DC6" s="705"/>
      <c r="DD6" s="627">
        <v>4870</v>
      </c>
      <c r="DE6" s="622"/>
      <c r="DF6" s="622"/>
      <c r="DG6" s="622"/>
      <c r="DH6" s="622"/>
      <c r="DI6" s="622"/>
      <c r="DJ6" s="622"/>
      <c r="DK6" s="622"/>
      <c r="DL6" s="622"/>
      <c r="DM6" s="622"/>
      <c r="DN6" s="622"/>
      <c r="DO6" s="622"/>
      <c r="DP6" s="623"/>
      <c r="DQ6" s="627">
        <v>222188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2810</v>
      </c>
      <c r="S7" s="622"/>
      <c r="T7" s="622"/>
      <c r="U7" s="622"/>
      <c r="V7" s="622"/>
      <c r="W7" s="622"/>
      <c r="X7" s="622"/>
      <c r="Y7" s="623"/>
      <c r="Z7" s="659">
        <v>0</v>
      </c>
      <c r="AA7" s="659"/>
      <c r="AB7" s="659"/>
      <c r="AC7" s="659"/>
      <c r="AD7" s="660">
        <v>2810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3822043</v>
      </c>
      <c r="BH7" s="622"/>
      <c r="BI7" s="622"/>
      <c r="BJ7" s="622"/>
      <c r="BK7" s="622"/>
      <c r="BL7" s="622"/>
      <c r="BM7" s="622"/>
      <c r="BN7" s="623"/>
      <c r="BO7" s="659">
        <v>43.6</v>
      </c>
      <c r="BP7" s="659"/>
      <c r="BQ7" s="659"/>
      <c r="BR7" s="659"/>
      <c r="BS7" s="660">
        <v>116790</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6211183</v>
      </c>
      <c r="CS7" s="622"/>
      <c r="CT7" s="622"/>
      <c r="CU7" s="622"/>
      <c r="CV7" s="622"/>
      <c r="CW7" s="622"/>
      <c r="CX7" s="622"/>
      <c r="CY7" s="623"/>
      <c r="CZ7" s="659">
        <v>17.7</v>
      </c>
      <c r="DA7" s="659"/>
      <c r="DB7" s="659"/>
      <c r="DC7" s="659"/>
      <c r="DD7" s="627">
        <v>113725</v>
      </c>
      <c r="DE7" s="622"/>
      <c r="DF7" s="622"/>
      <c r="DG7" s="622"/>
      <c r="DH7" s="622"/>
      <c r="DI7" s="622"/>
      <c r="DJ7" s="622"/>
      <c r="DK7" s="622"/>
      <c r="DL7" s="622"/>
      <c r="DM7" s="622"/>
      <c r="DN7" s="622"/>
      <c r="DO7" s="622"/>
      <c r="DP7" s="623"/>
      <c r="DQ7" s="627">
        <v>2654005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26064</v>
      </c>
      <c r="S8" s="622"/>
      <c r="T8" s="622"/>
      <c r="U8" s="622"/>
      <c r="V8" s="622"/>
      <c r="W8" s="622"/>
      <c r="X8" s="622"/>
      <c r="Y8" s="623"/>
      <c r="Z8" s="659">
        <v>0.1</v>
      </c>
      <c r="AA8" s="659"/>
      <c r="AB8" s="659"/>
      <c r="AC8" s="659"/>
      <c r="AD8" s="660">
        <v>26064</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122581</v>
      </c>
      <c r="BH8" s="622"/>
      <c r="BI8" s="622"/>
      <c r="BJ8" s="622"/>
      <c r="BK8" s="622"/>
      <c r="BL8" s="622"/>
      <c r="BM8" s="622"/>
      <c r="BN8" s="623"/>
      <c r="BO8" s="659">
        <v>1.4</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12554755</v>
      </c>
      <c r="CS8" s="622"/>
      <c r="CT8" s="622"/>
      <c r="CU8" s="622"/>
      <c r="CV8" s="622"/>
      <c r="CW8" s="622"/>
      <c r="CX8" s="622"/>
      <c r="CY8" s="623"/>
      <c r="CZ8" s="659">
        <v>35.799999999999997</v>
      </c>
      <c r="DA8" s="659"/>
      <c r="DB8" s="659"/>
      <c r="DC8" s="659"/>
      <c r="DD8" s="627">
        <v>8159</v>
      </c>
      <c r="DE8" s="622"/>
      <c r="DF8" s="622"/>
      <c r="DG8" s="622"/>
      <c r="DH8" s="622"/>
      <c r="DI8" s="622"/>
      <c r="DJ8" s="622"/>
      <c r="DK8" s="622"/>
      <c r="DL8" s="622"/>
      <c r="DM8" s="622"/>
      <c r="DN8" s="622"/>
      <c r="DO8" s="622"/>
      <c r="DP8" s="623"/>
      <c r="DQ8" s="627">
        <v>5840449</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30063</v>
      </c>
      <c r="S9" s="622"/>
      <c r="T9" s="622"/>
      <c r="U9" s="622"/>
      <c r="V9" s="622"/>
      <c r="W9" s="622"/>
      <c r="X9" s="622"/>
      <c r="Y9" s="623"/>
      <c r="Z9" s="659">
        <v>0.1</v>
      </c>
      <c r="AA9" s="659"/>
      <c r="AB9" s="659"/>
      <c r="AC9" s="659"/>
      <c r="AD9" s="660">
        <v>30063</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3202531</v>
      </c>
      <c r="BH9" s="622"/>
      <c r="BI9" s="622"/>
      <c r="BJ9" s="622"/>
      <c r="BK9" s="622"/>
      <c r="BL9" s="622"/>
      <c r="BM9" s="622"/>
      <c r="BN9" s="623"/>
      <c r="BO9" s="659">
        <v>36.6</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2532746</v>
      </c>
      <c r="CS9" s="622"/>
      <c r="CT9" s="622"/>
      <c r="CU9" s="622"/>
      <c r="CV9" s="622"/>
      <c r="CW9" s="622"/>
      <c r="CX9" s="622"/>
      <c r="CY9" s="623"/>
      <c r="CZ9" s="659">
        <v>7.2</v>
      </c>
      <c r="DA9" s="659"/>
      <c r="DB9" s="659"/>
      <c r="DC9" s="659"/>
      <c r="DD9" s="627">
        <v>68676</v>
      </c>
      <c r="DE9" s="622"/>
      <c r="DF9" s="622"/>
      <c r="DG9" s="622"/>
      <c r="DH9" s="622"/>
      <c r="DI9" s="622"/>
      <c r="DJ9" s="622"/>
      <c r="DK9" s="622"/>
      <c r="DL9" s="622"/>
      <c r="DM9" s="622"/>
      <c r="DN9" s="622"/>
      <c r="DO9" s="622"/>
      <c r="DP9" s="623"/>
      <c r="DQ9" s="627">
        <v>1541850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209995</v>
      </c>
      <c r="BH10" s="622"/>
      <c r="BI10" s="622"/>
      <c r="BJ10" s="622"/>
      <c r="BK10" s="622"/>
      <c r="BL10" s="622"/>
      <c r="BM10" s="622"/>
      <c r="BN10" s="623"/>
      <c r="BO10" s="659">
        <v>2.4</v>
      </c>
      <c r="BP10" s="659"/>
      <c r="BQ10" s="659"/>
      <c r="BR10" s="659"/>
      <c r="BS10" s="660">
        <v>34864</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33301</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31422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1807923</v>
      </c>
      <c r="S11" s="622"/>
      <c r="T11" s="622"/>
      <c r="U11" s="622"/>
      <c r="V11" s="622"/>
      <c r="W11" s="622"/>
      <c r="X11" s="622"/>
      <c r="Y11" s="623"/>
      <c r="Z11" s="624">
        <v>4.9000000000000004</v>
      </c>
      <c r="AA11" s="625"/>
      <c r="AB11" s="625"/>
      <c r="AC11" s="626"/>
      <c r="AD11" s="627">
        <v>1807923</v>
      </c>
      <c r="AE11" s="622"/>
      <c r="AF11" s="622"/>
      <c r="AG11" s="622"/>
      <c r="AH11" s="622"/>
      <c r="AI11" s="622"/>
      <c r="AJ11" s="622"/>
      <c r="AK11" s="623"/>
      <c r="AL11" s="624">
        <v>11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286936</v>
      </c>
      <c r="BH11" s="622"/>
      <c r="BI11" s="622"/>
      <c r="BJ11" s="622"/>
      <c r="BK11" s="622"/>
      <c r="BL11" s="622"/>
      <c r="BM11" s="622"/>
      <c r="BN11" s="623"/>
      <c r="BO11" s="659">
        <v>3.3</v>
      </c>
      <c r="BP11" s="659"/>
      <c r="BQ11" s="659"/>
      <c r="BR11" s="659"/>
      <c r="BS11" s="660">
        <v>81926</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783828</v>
      </c>
      <c r="CS11" s="622"/>
      <c r="CT11" s="622"/>
      <c r="CU11" s="622"/>
      <c r="CV11" s="622"/>
      <c r="CW11" s="622"/>
      <c r="CX11" s="622"/>
      <c r="CY11" s="623"/>
      <c r="CZ11" s="659">
        <v>2.2000000000000002</v>
      </c>
      <c r="DA11" s="659"/>
      <c r="DB11" s="659"/>
      <c r="DC11" s="659"/>
      <c r="DD11" s="627">
        <v>13242</v>
      </c>
      <c r="DE11" s="622"/>
      <c r="DF11" s="622"/>
      <c r="DG11" s="622"/>
      <c r="DH11" s="622"/>
      <c r="DI11" s="622"/>
      <c r="DJ11" s="622"/>
      <c r="DK11" s="622"/>
      <c r="DL11" s="622"/>
      <c r="DM11" s="622"/>
      <c r="DN11" s="622"/>
      <c r="DO11" s="622"/>
      <c r="DP11" s="623"/>
      <c r="DQ11" s="627">
        <v>191912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64249</v>
      </c>
      <c r="S12" s="622"/>
      <c r="T12" s="622"/>
      <c r="U12" s="622"/>
      <c r="V12" s="622"/>
      <c r="W12" s="622"/>
      <c r="X12" s="622"/>
      <c r="Y12" s="623"/>
      <c r="Z12" s="659">
        <v>0.2</v>
      </c>
      <c r="AA12" s="659"/>
      <c r="AB12" s="659"/>
      <c r="AC12" s="659"/>
      <c r="AD12" s="660">
        <v>64249</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3551821</v>
      </c>
      <c r="BH12" s="622"/>
      <c r="BI12" s="622"/>
      <c r="BJ12" s="622"/>
      <c r="BK12" s="622"/>
      <c r="BL12" s="622"/>
      <c r="BM12" s="622"/>
      <c r="BN12" s="623"/>
      <c r="BO12" s="659">
        <v>40.5</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789906</v>
      </c>
      <c r="CS12" s="622"/>
      <c r="CT12" s="622"/>
      <c r="CU12" s="622"/>
      <c r="CV12" s="622"/>
      <c r="CW12" s="622"/>
      <c r="CX12" s="622"/>
      <c r="CY12" s="623"/>
      <c r="CZ12" s="659">
        <v>2.2999999999999998</v>
      </c>
      <c r="DA12" s="659"/>
      <c r="DB12" s="659"/>
      <c r="DC12" s="659"/>
      <c r="DD12" s="627">
        <v>15895</v>
      </c>
      <c r="DE12" s="622"/>
      <c r="DF12" s="622"/>
      <c r="DG12" s="622"/>
      <c r="DH12" s="622"/>
      <c r="DI12" s="622"/>
      <c r="DJ12" s="622"/>
      <c r="DK12" s="622"/>
      <c r="DL12" s="622"/>
      <c r="DM12" s="622"/>
      <c r="DN12" s="622"/>
      <c r="DO12" s="622"/>
      <c r="DP12" s="623"/>
      <c r="DQ12" s="627">
        <v>503252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3540873</v>
      </c>
      <c r="BH13" s="622"/>
      <c r="BI13" s="622"/>
      <c r="BJ13" s="622"/>
      <c r="BK13" s="622"/>
      <c r="BL13" s="622"/>
      <c r="BM13" s="622"/>
      <c r="BN13" s="623"/>
      <c r="BO13" s="659">
        <v>40.4</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4078189</v>
      </c>
      <c r="CS13" s="622"/>
      <c r="CT13" s="622"/>
      <c r="CU13" s="622"/>
      <c r="CV13" s="622"/>
      <c r="CW13" s="622"/>
      <c r="CX13" s="622"/>
      <c r="CY13" s="623"/>
      <c r="CZ13" s="659">
        <v>11.6</v>
      </c>
      <c r="DA13" s="659"/>
      <c r="DB13" s="659"/>
      <c r="DC13" s="659"/>
      <c r="DD13" s="627">
        <v>1799585</v>
      </c>
      <c r="DE13" s="622"/>
      <c r="DF13" s="622"/>
      <c r="DG13" s="622"/>
      <c r="DH13" s="622"/>
      <c r="DI13" s="622"/>
      <c r="DJ13" s="622"/>
      <c r="DK13" s="622"/>
      <c r="DL13" s="622"/>
      <c r="DM13" s="622"/>
      <c r="DN13" s="622"/>
      <c r="DO13" s="622"/>
      <c r="DP13" s="623"/>
      <c r="DQ13" s="627">
        <v>2359861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2204</v>
      </c>
      <c r="S14" s="622"/>
      <c r="T14" s="622"/>
      <c r="U14" s="622"/>
      <c r="V14" s="622"/>
      <c r="W14" s="622"/>
      <c r="X14" s="622"/>
      <c r="Y14" s="623"/>
      <c r="Z14" s="659">
        <v>0</v>
      </c>
      <c r="AA14" s="659"/>
      <c r="AB14" s="659"/>
      <c r="AC14" s="659"/>
      <c r="AD14" s="660">
        <v>2204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191494</v>
      </c>
      <c r="BH14" s="622"/>
      <c r="BI14" s="622"/>
      <c r="BJ14" s="622"/>
      <c r="BK14" s="622"/>
      <c r="BL14" s="622"/>
      <c r="BM14" s="622"/>
      <c r="BN14" s="623"/>
      <c r="BO14" s="659">
        <v>2.2000000000000002</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1149748</v>
      </c>
      <c r="CS14" s="622"/>
      <c r="CT14" s="622"/>
      <c r="CU14" s="622"/>
      <c r="CV14" s="622"/>
      <c r="CW14" s="622"/>
      <c r="CX14" s="622"/>
      <c r="CY14" s="623"/>
      <c r="CZ14" s="659">
        <v>3.3</v>
      </c>
      <c r="DA14" s="659"/>
      <c r="DB14" s="659"/>
      <c r="DC14" s="659"/>
      <c r="DD14" s="627">
        <v>326692</v>
      </c>
      <c r="DE14" s="622"/>
      <c r="DF14" s="622"/>
      <c r="DG14" s="622"/>
      <c r="DH14" s="622"/>
      <c r="DI14" s="622"/>
      <c r="DJ14" s="622"/>
      <c r="DK14" s="622"/>
      <c r="DL14" s="622"/>
      <c r="DM14" s="622"/>
      <c r="DN14" s="622"/>
      <c r="DO14" s="622"/>
      <c r="DP14" s="623"/>
      <c r="DQ14" s="627">
        <v>826865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576736</v>
      </c>
      <c r="BH15" s="622"/>
      <c r="BI15" s="622"/>
      <c r="BJ15" s="622"/>
      <c r="BK15" s="622"/>
      <c r="BL15" s="622"/>
      <c r="BM15" s="622"/>
      <c r="BN15" s="623"/>
      <c r="BO15" s="659">
        <v>6.6</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3695210</v>
      </c>
      <c r="CS15" s="622"/>
      <c r="CT15" s="622"/>
      <c r="CU15" s="622"/>
      <c r="CV15" s="622"/>
      <c r="CW15" s="622"/>
      <c r="CX15" s="622"/>
      <c r="CY15" s="623"/>
      <c r="CZ15" s="659">
        <v>10.5</v>
      </c>
      <c r="DA15" s="659"/>
      <c r="DB15" s="659"/>
      <c r="DC15" s="659"/>
      <c r="DD15" s="627">
        <v>453628</v>
      </c>
      <c r="DE15" s="622"/>
      <c r="DF15" s="622"/>
      <c r="DG15" s="622"/>
      <c r="DH15" s="622"/>
      <c r="DI15" s="622"/>
      <c r="DJ15" s="622"/>
      <c r="DK15" s="622"/>
      <c r="DL15" s="622"/>
      <c r="DM15" s="622"/>
      <c r="DN15" s="622"/>
      <c r="DO15" s="622"/>
      <c r="DP15" s="623"/>
      <c r="DQ15" s="627">
        <v>2416955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26539</v>
      </c>
      <c r="S16" s="622"/>
      <c r="T16" s="622"/>
      <c r="U16" s="622"/>
      <c r="V16" s="622"/>
      <c r="W16" s="622"/>
      <c r="X16" s="622"/>
      <c r="Y16" s="623"/>
      <c r="Z16" s="659">
        <v>0.1</v>
      </c>
      <c r="AA16" s="659"/>
      <c r="AB16" s="659"/>
      <c r="AC16" s="659"/>
      <c r="AD16" s="660">
        <v>26539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122925</v>
      </c>
      <c r="S17" s="622"/>
      <c r="T17" s="622"/>
      <c r="U17" s="622"/>
      <c r="V17" s="622"/>
      <c r="W17" s="622"/>
      <c r="X17" s="622"/>
      <c r="Y17" s="623"/>
      <c r="Z17" s="659">
        <v>0.3</v>
      </c>
      <c r="AA17" s="659"/>
      <c r="AB17" s="659"/>
      <c r="AC17" s="659"/>
      <c r="AD17" s="660">
        <v>122925</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3030847</v>
      </c>
      <c r="CS17" s="622"/>
      <c r="CT17" s="622"/>
      <c r="CU17" s="622"/>
      <c r="CV17" s="622"/>
      <c r="CW17" s="622"/>
      <c r="CX17" s="622"/>
      <c r="CY17" s="623"/>
      <c r="CZ17" s="659">
        <v>8.6</v>
      </c>
      <c r="DA17" s="659"/>
      <c r="DB17" s="659"/>
      <c r="DC17" s="659"/>
      <c r="DD17" s="627" t="s">
        <v>121</v>
      </c>
      <c r="DE17" s="622"/>
      <c r="DF17" s="622"/>
      <c r="DG17" s="622"/>
      <c r="DH17" s="622"/>
      <c r="DI17" s="622"/>
      <c r="DJ17" s="622"/>
      <c r="DK17" s="622"/>
      <c r="DL17" s="622"/>
      <c r="DM17" s="622"/>
      <c r="DN17" s="622"/>
      <c r="DO17" s="622"/>
      <c r="DP17" s="623"/>
      <c r="DQ17" s="627">
        <v>2949587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84607</v>
      </c>
      <c r="S18" s="622"/>
      <c r="T18" s="622"/>
      <c r="U18" s="622"/>
      <c r="V18" s="622"/>
      <c r="W18" s="622"/>
      <c r="X18" s="622"/>
      <c r="Y18" s="623"/>
      <c r="Z18" s="659">
        <v>0.2</v>
      </c>
      <c r="AA18" s="659"/>
      <c r="AB18" s="659"/>
      <c r="AC18" s="659"/>
      <c r="AD18" s="660">
        <v>84607</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83074</v>
      </c>
      <c r="S19" s="622"/>
      <c r="T19" s="622"/>
      <c r="U19" s="622"/>
      <c r="V19" s="622"/>
      <c r="W19" s="622"/>
      <c r="X19" s="622"/>
      <c r="Y19" s="623"/>
      <c r="Z19" s="659">
        <v>0.2</v>
      </c>
      <c r="AA19" s="659"/>
      <c r="AB19" s="659"/>
      <c r="AC19" s="659"/>
      <c r="AD19" s="660">
        <v>83074</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618910</v>
      </c>
      <c r="BH19" s="622"/>
      <c r="BI19" s="622"/>
      <c r="BJ19" s="622"/>
      <c r="BK19" s="622"/>
      <c r="BL19" s="622"/>
      <c r="BM19" s="622"/>
      <c r="BN19" s="623"/>
      <c r="BO19" s="659">
        <v>7.1</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1533</v>
      </c>
      <c r="S20" s="622"/>
      <c r="T20" s="622"/>
      <c r="U20" s="622"/>
      <c r="V20" s="622"/>
      <c r="W20" s="622"/>
      <c r="X20" s="622"/>
      <c r="Y20" s="623"/>
      <c r="Z20" s="659">
        <v>0</v>
      </c>
      <c r="AA20" s="659"/>
      <c r="AB20" s="659"/>
      <c r="AC20" s="659"/>
      <c r="AD20" s="660">
        <v>1533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618910</v>
      </c>
      <c r="BH20" s="622"/>
      <c r="BI20" s="622"/>
      <c r="BJ20" s="622"/>
      <c r="BK20" s="622"/>
      <c r="BL20" s="622"/>
      <c r="BM20" s="622"/>
      <c r="BN20" s="623"/>
      <c r="BO20" s="659">
        <v>7.1</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35081901</v>
      </c>
      <c r="CS20" s="622"/>
      <c r="CT20" s="622"/>
      <c r="CU20" s="622"/>
      <c r="CV20" s="622"/>
      <c r="CW20" s="622"/>
      <c r="CX20" s="622"/>
      <c r="CY20" s="623"/>
      <c r="CZ20" s="659">
        <v>100</v>
      </c>
      <c r="DA20" s="659"/>
      <c r="DB20" s="659"/>
      <c r="DC20" s="659"/>
      <c r="DD20" s="627">
        <v>2804472</v>
      </c>
      <c r="DE20" s="622"/>
      <c r="DF20" s="622"/>
      <c r="DG20" s="622"/>
      <c r="DH20" s="622"/>
      <c r="DI20" s="622"/>
      <c r="DJ20" s="622"/>
      <c r="DK20" s="622"/>
      <c r="DL20" s="622"/>
      <c r="DM20" s="622"/>
      <c r="DN20" s="622"/>
      <c r="DO20" s="622"/>
      <c r="DP20" s="623"/>
      <c r="DQ20" s="627">
        <v>19538346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6327218</v>
      </c>
      <c r="S21" s="622"/>
      <c r="T21" s="622"/>
      <c r="U21" s="622"/>
      <c r="V21" s="622"/>
      <c r="W21" s="622"/>
      <c r="X21" s="622"/>
      <c r="Y21" s="623"/>
      <c r="Z21" s="659">
        <v>17.3</v>
      </c>
      <c r="AA21" s="659"/>
      <c r="AB21" s="659"/>
      <c r="AC21" s="659"/>
      <c r="AD21" s="660">
        <v>5592955</v>
      </c>
      <c r="AE21" s="660"/>
      <c r="AF21" s="660"/>
      <c r="AG21" s="660"/>
      <c r="AH21" s="660"/>
      <c r="AI21" s="660"/>
      <c r="AJ21" s="660"/>
      <c r="AK21" s="660"/>
      <c r="AL21" s="624">
        <v>34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9871</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5592955</v>
      </c>
      <c r="S22" s="622"/>
      <c r="T22" s="622"/>
      <c r="U22" s="622"/>
      <c r="V22" s="622"/>
      <c r="W22" s="622"/>
      <c r="X22" s="622"/>
      <c r="Y22" s="623"/>
      <c r="Z22" s="659">
        <v>15.3</v>
      </c>
      <c r="AA22" s="659"/>
      <c r="AB22" s="659"/>
      <c r="AC22" s="659"/>
      <c r="AD22" s="660">
        <v>5592955</v>
      </c>
      <c r="AE22" s="660"/>
      <c r="AF22" s="660"/>
      <c r="AG22" s="660"/>
      <c r="AH22" s="660"/>
      <c r="AI22" s="660"/>
      <c r="AJ22" s="660"/>
      <c r="AK22" s="660"/>
      <c r="AL22" s="624">
        <v>34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734263</v>
      </c>
      <c r="S23" s="622"/>
      <c r="T23" s="622"/>
      <c r="U23" s="622"/>
      <c r="V23" s="622"/>
      <c r="W23" s="622"/>
      <c r="X23" s="622"/>
      <c r="Y23" s="623"/>
      <c r="Z23" s="659">
        <v>2</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609039</v>
      </c>
      <c r="BH23" s="622"/>
      <c r="BI23" s="622"/>
      <c r="BJ23" s="622"/>
      <c r="BK23" s="622"/>
      <c r="BL23" s="622"/>
      <c r="BM23" s="622"/>
      <c r="BN23" s="623"/>
      <c r="BO23" s="659">
        <v>7</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15580519</v>
      </c>
      <c r="CS24" s="677"/>
      <c r="CT24" s="677"/>
      <c r="CU24" s="677"/>
      <c r="CV24" s="677"/>
      <c r="CW24" s="677"/>
      <c r="CX24" s="677"/>
      <c r="CY24" s="702"/>
      <c r="CZ24" s="703">
        <v>44.4</v>
      </c>
      <c r="DA24" s="685"/>
      <c r="DB24" s="685"/>
      <c r="DC24" s="705"/>
      <c r="DD24" s="701">
        <v>9749149</v>
      </c>
      <c r="DE24" s="677"/>
      <c r="DF24" s="677"/>
      <c r="DG24" s="677"/>
      <c r="DH24" s="677"/>
      <c r="DI24" s="677"/>
      <c r="DJ24" s="677"/>
      <c r="DK24" s="702"/>
      <c r="DL24" s="701">
        <v>8415407</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17519796</v>
      </c>
      <c r="S25" s="622"/>
      <c r="T25" s="622"/>
      <c r="U25" s="622"/>
      <c r="V25" s="622"/>
      <c r="W25" s="622"/>
      <c r="X25" s="622"/>
      <c r="Y25" s="623"/>
      <c r="Z25" s="659">
        <v>48</v>
      </c>
      <c r="AA25" s="659"/>
      <c r="AB25" s="659"/>
      <c r="AC25" s="659"/>
      <c r="AD25" s="660">
        <v>16176494</v>
      </c>
      <c r="AE25" s="660"/>
      <c r="AF25" s="660"/>
      <c r="AG25" s="660"/>
      <c r="AH25" s="660"/>
      <c r="AI25" s="660"/>
      <c r="AJ25" s="660"/>
      <c r="AK25" s="660"/>
      <c r="AL25" s="624">
        <v>98.2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4510690</v>
      </c>
      <c r="CS25" s="634"/>
      <c r="CT25" s="634"/>
      <c r="CU25" s="634"/>
      <c r="CV25" s="634"/>
      <c r="CW25" s="634"/>
      <c r="CX25" s="634"/>
      <c r="CY25" s="635"/>
      <c r="CZ25" s="624">
        <v>12.9</v>
      </c>
      <c r="DA25" s="636"/>
      <c r="DB25" s="636"/>
      <c r="DC25" s="637"/>
      <c r="DD25" s="627">
        <v>4146070</v>
      </c>
      <c r="DE25" s="634"/>
      <c r="DF25" s="634"/>
      <c r="DG25" s="634"/>
      <c r="DH25" s="634"/>
      <c r="DI25" s="634"/>
      <c r="DJ25" s="634"/>
      <c r="DK25" s="635"/>
      <c r="DL25" s="627">
        <v>4098475</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8847</v>
      </c>
      <c r="S26" s="622"/>
      <c r="T26" s="622"/>
      <c r="U26" s="622"/>
      <c r="V26" s="622"/>
      <c r="W26" s="622"/>
      <c r="X26" s="622"/>
      <c r="Y26" s="623"/>
      <c r="Z26" s="659">
        <v>0</v>
      </c>
      <c r="AA26" s="659"/>
      <c r="AB26" s="659"/>
      <c r="AC26" s="659"/>
      <c r="AD26" s="660">
        <v>8847</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2839003</v>
      </c>
      <c r="CS26" s="622"/>
      <c r="CT26" s="622"/>
      <c r="CU26" s="622"/>
      <c r="CV26" s="622"/>
      <c r="CW26" s="622"/>
      <c r="CX26" s="622"/>
      <c r="CY26" s="623"/>
      <c r="CZ26" s="624">
        <v>8.1</v>
      </c>
      <c r="DA26" s="636"/>
      <c r="DB26" s="636"/>
      <c r="DC26" s="637"/>
      <c r="DD26" s="627">
        <v>2572036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60747</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8761004</v>
      </c>
      <c r="BH27" s="622"/>
      <c r="BI27" s="622"/>
      <c r="BJ27" s="622"/>
      <c r="BK27" s="622"/>
      <c r="BL27" s="622"/>
      <c r="BM27" s="622"/>
      <c r="BN27" s="623"/>
      <c r="BO27" s="659">
        <v>100</v>
      </c>
      <c r="BP27" s="659"/>
      <c r="BQ27" s="659"/>
      <c r="BR27" s="659"/>
      <c r="BS27" s="660">
        <v>116790</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8039037</v>
      </c>
      <c r="CS27" s="634"/>
      <c r="CT27" s="634"/>
      <c r="CU27" s="634"/>
      <c r="CV27" s="634"/>
      <c r="CW27" s="634"/>
      <c r="CX27" s="634"/>
      <c r="CY27" s="635"/>
      <c r="CZ27" s="624">
        <v>22.9</v>
      </c>
      <c r="DA27" s="636"/>
      <c r="DB27" s="636"/>
      <c r="DC27" s="637"/>
      <c r="DD27" s="627">
        <v>2653547</v>
      </c>
      <c r="DE27" s="634"/>
      <c r="DF27" s="634"/>
      <c r="DG27" s="634"/>
      <c r="DH27" s="634"/>
      <c r="DI27" s="634"/>
      <c r="DJ27" s="634"/>
      <c r="DK27" s="635"/>
      <c r="DL27" s="627">
        <v>1603794</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338381</v>
      </c>
      <c r="S28" s="622"/>
      <c r="T28" s="622"/>
      <c r="U28" s="622"/>
      <c r="V28" s="622"/>
      <c r="W28" s="622"/>
      <c r="X28" s="622"/>
      <c r="Y28" s="623"/>
      <c r="Z28" s="659">
        <v>0.9</v>
      </c>
      <c r="AA28" s="659"/>
      <c r="AB28" s="659"/>
      <c r="AC28" s="659"/>
      <c r="AD28" s="660">
        <v>20994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3030792</v>
      </c>
      <c r="CS28" s="622"/>
      <c r="CT28" s="622"/>
      <c r="CU28" s="622"/>
      <c r="CV28" s="622"/>
      <c r="CW28" s="622"/>
      <c r="CX28" s="622"/>
      <c r="CY28" s="623"/>
      <c r="CZ28" s="624">
        <v>8.6</v>
      </c>
      <c r="DA28" s="636"/>
      <c r="DB28" s="636"/>
      <c r="DC28" s="637"/>
      <c r="DD28" s="627">
        <v>2949532</v>
      </c>
      <c r="DE28" s="622"/>
      <c r="DF28" s="622"/>
      <c r="DG28" s="622"/>
      <c r="DH28" s="622"/>
      <c r="DI28" s="622"/>
      <c r="DJ28" s="622"/>
      <c r="DK28" s="623"/>
      <c r="DL28" s="627">
        <v>2713138</v>
      </c>
      <c r="DM28" s="622"/>
      <c r="DN28" s="622"/>
      <c r="DO28" s="622"/>
      <c r="DP28" s="622"/>
      <c r="DQ28" s="622"/>
      <c r="DR28" s="622"/>
      <c r="DS28" s="622"/>
      <c r="DT28" s="622"/>
      <c r="DU28" s="622"/>
      <c r="DV28" s="623"/>
      <c r="DW28" s="624">
        <v>16.3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512054</v>
      </c>
      <c r="S29" s="622"/>
      <c r="T29" s="622"/>
      <c r="U29" s="622"/>
      <c r="V29" s="622"/>
      <c r="W29" s="622"/>
      <c r="X29" s="622"/>
      <c r="Y29" s="623"/>
      <c r="Z29" s="659">
        <v>1.4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3030760</v>
      </c>
      <c r="CS29" s="634"/>
      <c r="CT29" s="634"/>
      <c r="CU29" s="634"/>
      <c r="CV29" s="634"/>
      <c r="CW29" s="634"/>
      <c r="CX29" s="634"/>
      <c r="CY29" s="635"/>
      <c r="CZ29" s="624">
        <v>8.6</v>
      </c>
      <c r="DA29" s="636"/>
      <c r="DB29" s="636"/>
      <c r="DC29" s="637"/>
      <c r="DD29" s="627">
        <v>2949500</v>
      </c>
      <c r="DE29" s="634"/>
      <c r="DF29" s="634"/>
      <c r="DG29" s="634"/>
      <c r="DH29" s="634"/>
      <c r="DI29" s="634"/>
      <c r="DJ29" s="634"/>
      <c r="DK29" s="635"/>
      <c r="DL29" s="627">
        <v>2713106</v>
      </c>
      <c r="DM29" s="634"/>
      <c r="DN29" s="634"/>
      <c r="DO29" s="634"/>
      <c r="DP29" s="634"/>
      <c r="DQ29" s="634"/>
      <c r="DR29" s="634"/>
      <c r="DS29" s="634"/>
      <c r="DT29" s="634"/>
      <c r="DU29" s="634"/>
      <c r="DV29" s="635"/>
      <c r="DW29" s="624">
        <v>16.3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7640071</v>
      </c>
      <c r="S30" s="622"/>
      <c r="T30" s="622"/>
      <c r="U30" s="622"/>
      <c r="V30" s="622"/>
      <c r="W30" s="622"/>
      <c r="X30" s="622"/>
      <c r="Y30" s="623"/>
      <c r="Z30" s="659">
        <v>20.9</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2949753</v>
      </c>
      <c r="CS30" s="622"/>
      <c r="CT30" s="622"/>
      <c r="CU30" s="622"/>
      <c r="CV30" s="622"/>
      <c r="CW30" s="622"/>
      <c r="CX30" s="622"/>
      <c r="CY30" s="623"/>
      <c r="CZ30" s="624">
        <v>8.4</v>
      </c>
      <c r="DA30" s="636"/>
      <c r="DB30" s="636"/>
      <c r="DC30" s="637"/>
      <c r="DD30" s="627">
        <v>2868493</v>
      </c>
      <c r="DE30" s="622"/>
      <c r="DF30" s="622"/>
      <c r="DG30" s="622"/>
      <c r="DH30" s="622"/>
      <c r="DI30" s="622"/>
      <c r="DJ30" s="622"/>
      <c r="DK30" s="623"/>
      <c r="DL30" s="627">
        <v>2632099</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245205</v>
      </c>
      <c r="S31" s="622"/>
      <c r="T31" s="622"/>
      <c r="U31" s="622"/>
      <c r="V31" s="622"/>
      <c r="W31" s="622"/>
      <c r="X31" s="622"/>
      <c r="Y31" s="623"/>
      <c r="Z31" s="659">
        <v>0.7</v>
      </c>
      <c r="AA31" s="659"/>
      <c r="AB31" s="659"/>
      <c r="AC31" s="659"/>
      <c r="AD31" s="660">
        <v>245205</v>
      </c>
      <c r="AE31" s="660"/>
      <c r="AF31" s="660"/>
      <c r="AG31" s="660"/>
      <c r="AH31" s="660"/>
      <c r="AI31" s="660"/>
      <c r="AJ31" s="660"/>
      <c r="AK31" s="660"/>
      <c r="AL31" s="624">
        <v>1.5</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99.7</v>
      </c>
      <c r="BS31" s="684"/>
      <c r="BT31" s="684"/>
      <c r="BU31" s="684"/>
      <c r="BV31" s="684"/>
      <c r="BW31" s="684"/>
      <c r="BX31" s="685">
        <v>98.7</v>
      </c>
      <c r="BY31" s="684"/>
      <c r="BZ31" s="684"/>
      <c r="CA31" s="684"/>
      <c r="CB31" s="686"/>
      <c r="CD31" s="642"/>
      <c r="CE31" s="643"/>
      <c r="CF31" s="618" t="s">
        <v>301</v>
      </c>
      <c r="CG31" s="619"/>
      <c r="CH31" s="619"/>
      <c r="CI31" s="619"/>
      <c r="CJ31" s="619"/>
      <c r="CK31" s="619"/>
      <c r="CL31" s="619"/>
      <c r="CM31" s="619"/>
      <c r="CN31" s="619"/>
      <c r="CO31" s="619"/>
      <c r="CP31" s="619"/>
      <c r="CQ31" s="620"/>
      <c r="CR31" s="621">
        <v>81007</v>
      </c>
      <c r="CS31" s="634"/>
      <c r="CT31" s="634"/>
      <c r="CU31" s="634"/>
      <c r="CV31" s="634"/>
      <c r="CW31" s="634"/>
      <c r="CX31" s="634"/>
      <c r="CY31" s="635"/>
      <c r="CZ31" s="624">
        <v>0.2</v>
      </c>
      <c r="DA31" s="636"/>
      <c r="DB31" s="636"/>
      <c r="DC31" s="637"/>
      <c r="DD31" s="627">
        <v>81007</v>
      </c>
      <c r="DE31" s="634"/>
      <c r="DF31" s="634"/>
      <c r="DG31" s="634"/>
      <c r="DH31" s="634"/>
      <c r="DI31" s="634"/>
      <c r="DJ31" s="634"/>
      <c r="DK31" s="635"/>
      <c r="DL31" s="627">
        <v>81007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2773128</v>
      </c>
      <c r="S32" s="622"/>
      <c r="T32" s="622"/>
      <c r="U32" s="622"/>
      <c r="V32" s="622"/>
      <c r="W32" s="622"/>
      <c r="X32" s="622"/>
      <c r="Y32" s="623"/>
      <c r="Z32" s="659">
        <v>7.6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98.2</v>
      </c>
      <c r="BN32" s="634"/>
      <c r="BO32" s="634"/>
      <c r="BP32" s="634"/>
      <c r="BQ32" s="657"/>
      <c r="BR32" s="692">
        <v>99.6</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v>32</v>
      </c>
      <c r="CS32" s="622"/>
      <c r="CT32" s="622"/>
      <c r="CU32" s="622"/>
      <c r="CV32" s="622"/>
      <c r="CW32" s="622"/>
      <c r="CX32" s="622"/>
      <c r="CY32" s="623"/>
      <c r="CZ32" s="624">
        <v>0</v>
      </c>
      <c r="DA32" s="636"/>
      <c r="DB32" s="636"/>
      <c r="DC32" s="637"/>
      <c r="DD32" s="627">
        <v>32</v>
      </c>
      <c r="DE32" s="622"/>
      <c r="DF32" s="622"/>
      <c r="DG32" s="622"/>
      <c r="DH32" s="622"/>
      <c r="DI32" s="622"/>
      <c r="DJ32" s="622"/>
      <c r="DK32" s="623"/>
      <c r="DL32" s="627">
        <v>32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20560</v>
      </c>
      <c r="S33" s="622"/>
      <c r="T33" s="622"/>
      <c r="U33" s="622"/>
      <c r="V33" s="622"/>
      <c r="W33" s="622"/>
      <c r="X33" s="622"/>
      <c r="Y33" s="623"/>
      <c r="Z33" s="659">
        <v>0.1</v>
      </c>
      <c r="AA33" s="659"/>
      <c r="AB33" s="659"/>
      <c r="AC33" s="659"/>
      <c r="AD33" s="660">
        <v>15673</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99.8</v>
      </c>
      <c r="BH33" s="606"/>
      <c r="BI33" s="606"/>
      <c r="BJ33" s="606"/>
      <c r="BK33" s="606"/>
      <c r="BL33" s="606"/>
      <c r="BM33" s="652">
        <v>98.9</v>
      </c>
      <c r="BN33" s="606"/>
      <c r="BO33" s="606"/>
      <c r="BP33" s="606"/>
      <c r="BQ33" s="669"/>
      <c r="BR33" s="682">
        <v>99.8</v>
      </c>
      <c r="BS33" s="606"/>
      <c r="BT33" s="606"/>
      <c r="BU33" s="606"/>
      <c r="BV33" s="606"/>
      <c r="BW33" s="606"/>
      <c r="BX33" s="652">
        <v>98.9</v>
      </c>
      <c r="BY33" s="606"/>
      <c r="BZ33" s="606"/>
      <c r="CA33" s="606"/>
      <c r="CB33" s="669"/>
      <c r="CD33" s="618" t="s">
        <v>308</v>
      </c>
      <c r="CE33" s="619"/>
      <c r="CF33" s="619"/>
      <c r="CG33" s="619"/>
      <c r="CH33" s="619"/>
      <c r="CI33" s="619"/>
      <c r="CJ33" s="619"/>
      <c r="CK33" s="619"/>
      <c r="CL33" s="619"/>
      <c r="CM33" s="619"/>
      <c r="CN33" s="619"/>
      <c r="CO33" s="619"/>
      <c r="CP33" s="619"/>
      <c r="CQ33" s="620"/>
      <c r="CR33" s="621">
        <v>16696910</v>
      </c>
      <c r="CS33" s="634"/>
      <c r="CT33" s="634"/>
      <c r="CU33" s="634"/>
      <c r="CV33" s="634"/>
      <c r="CW33" s="634"/>
      <c r="CX33" s="634"/>
      <c r="CY33" s="635"/>
      <c r="CZ33" s="624">
        <v>47.6</v>
      </c>
      <c r="DA33" s="636"/>
      <c r="DB33" s="636"/>
      <c r="DC33" s="637"/>
      <c r="DD33" s="627">
        <v>9190016</v>
      </c>
      <c r="DE33" s="634"/>
      <c r="DF33" s="634"/>
      <c r="DG33" s="634"/>
      <c r="DH33" s="634"/>
      <c r="DI33" s="634"/>
      <c r="DJ33" s="634"/>
      <c r="DK33" s="635"/>
      <c r="DL33" s="627">
        <v>7058419</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2365514</v>
      </c>
      <c r="S34" s="622"/>
      <c r="T34" s="622"/>
      <c r="U34" s="622"/>
      <c r="V34" s="622"/>
      <c r="W34" s="622"/>
      <c r="X34" s="622"/>
      <c r="Y34" s="623"/>
      <c r="Z34" s="659">
        <v>6.5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5741931</v>
      </c>
      <c r="CS34" s="622"/>
      <c r="CT34" s="622"/>
      <c r="CU34" s="622"/>
      <c r="CV34" s="622"/>
      <c r="CW34" s="622"/>
      <c r="CX34" s="622"/>
      <c r="CY34" s="623"/>
      <c r="CZ34" s="624">
        <v>16.399999999999999</v>
      </c>
      <c r="DA34" s="636"/>
      <c r="DB34" s="636"/>
      <c r="DC34" s="637"/>
      <c r="DD34" s="627">
        <v>3570240</v>
      </c>
      <c r="DE34" s="622"/>
      <c r="DF34" s="622"/>
      <c r="DG34" s="622"/>
      <c r="DH34" s="622"/>
      <c r="DI34" s="622"/>
      <c r="DJ34" s="622"/>
      <c r="DK34" s="623"/>
      <c r="DL34" s="627">
        <v>3001580</v>
      </c>
      <c r="DM34" s="622"/>
      <c r="DN34" s="622"/>
      <c r="DO34" s="622"/>
      <c r="DP34" s="622"/>
      <c r="DQ34" s="622"/>
      <c r="DR34" s="622"/>
      <c r="DS34" s="622"/>
      <c r="DT34" s="622"/>
      <c r="DU34" s="622"/>
      <c r="DV34" s="623"/>
      <c r="DW34" s="624">
        <v>18.100000000000001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2623098</v>
      </c>
      <c r="S35" s="622"/>
      <c r="T35" s="622"/>
      <c r="U35" s="622"/>
      <c r="V35" s="622"/>
      <c r="W35" s="622"/>
      <c r="X35" s="622"/>
      <c r="Y35" s="623"/>
      <c r="Z35" s="659">
        <v>7.2</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1238612</v>
      </c>
      <c r="CS35" s="634"/>
      <c r="CT35" s="634"/>
      <c r="CU35" s="634"/>
      <c r="CV35" s="634"/>
      <c r="CW35" s="634"/>
      <c r="CX35" s="634"/>
      <c r="CY35" s="635"/>
      <c r="CZ35" s="624">
        <v>3.5</v>
      </c>
      <c r="DA35" s="636"/>
      <c r="DB35" s="636"/>
      <c r="DC35" s="637"/>
      <c r="DD35" s="627">
        <v>1040569</v>
      </c>
      <c r="DE35" s="634"/>
      <c r="DF35" s="634"/>
      <c r="DG35" s="634"/>
      <c r="DH35" s="634"/>
      <c r="DI35" s="634"/>
      <c r="DJ35" s="634"/>
      <c r="DK35" s="635"/>
      <c r="DL35" s="627">
        <v>717602</v>
      </c>
      <c r="DM35" s="634"/>
      <c r="DN35" s="634"/>
      <c r="DO35" s="634"/>
      <c r="DP35" s="634"/>
      <c r="DQ35" s="634"/>
      <c r="DR35" s="634"/>
      <c r="DS35" s="634"/>
      <c r="DT35" s="634"/>
      <c r="DU35" s="634"/>
      <c r="DV35" s="635"/>
      <c r="DW35" s="624">
        <v>4.3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884554</v>
      </c>
      <c r="S36" s="622"/>
      <c r="T36" s="622"/>
      <c r="U36" s="622"/>
      <c r="V36" s="622"/>
      <c r="W36" s="622"/>
      <c r="X36" s="622"/>
      <c r="Y36" s="623"/>
      <c r="Z36" s="659">
        <v>2.4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3338662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67675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4524943</v>
      </c>
      <c r="CS36" s="622"/>
      <c r="CT36" s="622"/>
      <c r="CU36" s="622"/>
      <c r="CV36" s="622"/>
      <c r="CW36" s="622"/>
      <c r="CX36" s="622"/>
      <c r="CY36" s="623"/>
      <c r="CZ36" s="624">
        <v>12.9</v>
      </c>
      <c r="DA36" s="636"/>
      <c r="DB36" s="636"/>
      <c r="DC36" s="637"/>
      <c r="DD36" s="627">
        <v>2110865</v>
      </c>
      <c r="DE36" s="622"/>
      <c r="DF36" s="622"/>
      <c r="DG36" s="622"/>
      <c r="DH36" s="622"/>
      <c r="DI36" s="622"/>
      <c r="DJ36" s="622"/>
      <c r="DK36" s="623"/>
      <c r="DL36" s="627">
        <v>1312889</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402745</v>
      </c>
      <c r="S37" s="622"/>
      <c r="T37" s="622"/>
      <c r="U37" s="622"/>
      <c r="V37" s="622"/>
      <c r="W37" s="622"/>
      <c r="X37" s="622"/>
      <c r="Y37" s="623"/>
      <c r="Z37" s="659">
        <v>1.1000000000000001</v>
      </c>
      <c r="AA37" s="659"/>
      <c r="AB37" s="659"/>
      <c r="AC37" s="659"/>
      <c r="AD37" s="660">
        <v>38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748114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-38851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13586</v>
      </c>
      <c r="CS37" s="634"/>
      <c r="CT37" s="634"/>
      <c r="CU37" s="634"/>
      <c r="CV37" s="634"/>
      <c r="CW37" s="634"/>
      <c r="CX37" s="634"/>
      <c r="CY37" s="635"/>
      <c r="CZ37" s="624">
        <v>0</v>
      </c>
      <c r="DA37" s="636"/>
      <c r="DB37" s="636"/>
      <c r="DC37" s="637"/>
      <c r="DD37" s="627">
        <v>12589</v>
      </c>
      <c r="DE37" s="634"/>
      <c r="DF37" s="634"/>
      <c r="DG37" s="634"/>
      <c r="DH37" s="634"/>
      <c r="DI37" s="634"/>
      <c r="DJ37" s="634"/>
      <c r="DK37" s="635"/>
      <c r="DL37" s="627">
        <v>12589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1134473</v>
      </c>
      <c r="S38" s="622"/>
      <c r="T38" s="622"/>
      <c r="U38" s="622"/>
      <c r="V38" s="622"/>
      <c r="W38" s="622"/>
      <c r="X38" s="622"/>
      <c r="Y38" s="623"/>
      <c r="Z38" s="659">
        <v>3.1</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4556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7753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2585992</v>
      </c>
      <c r="CS38" s="622"/>
      <c r="CT38" s="622"/>
      <c r="CU38" s="622"/>
      <c r="CV38" s="622"/>
      <c r="CW38" s="622"/>
      <c r="CX38" s="622"/>
      <c r="CY38" s="623"/>
      <c r="CZ38" s="624">
        <v>7.4</v>
      </c>
      <c r="DA38" s="636"/>
      <c r="DB38" s="636"/>
      <c r="DC38" s="637"/>
      <c r="DD38" s="627">
        <v>2066367</v>
      </c>
      <c r="DE38" s="622"/>
      <c r="DF38" s="622"/>
      <c r="DG38" s="622"/>
      <c r="DH38" s="622"/>
      <c r="DI38" s="622"/>
      <c r="DJ38" s="622"/>
      <c r="DK38" s="623"/>
      <c r="DL38" s="627">
        <v>1931387</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11147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2478904</v>
      </c>
      <c r="CS39" s="634"/>
      <c r="CT39" s="634"/>
      <c r="CU39" s="634"/>
      <c r="CV39" s="634"/>
      <c r="CW39" s="634"/>
      <c r="CX39" s="634"/>
      <c r="CY39" s="635"/>
      <c r="CZ39" s="624">
        <v>7.1</v>
      </c>
      <c r="DA39" s="636"/>
      <c r="DB39" s="636"/>
      <c r="DC39" s="637"/>
      <c r="DD39" s="627">
        <v>306947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134973</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126528</v>
      </c>
      <c r="CS40" s="622"/>
      <c r="CT40" s="622"/>
      <c r="CU40" s="622"/>
      <c r="CV40" s="622"/>
      <c r="CW40" s="622"/>
      <c r="CX40" s="622"/>
      <c r="CY40" s="623"/>
      <c r="CZ40" s="624">
        <v>0.4</v>
      </c>
      <c r="DA40" s="636"/>
      <c r="DB40" s="636"/>
      <c r="DC40" s="637"/>
      <c r="DD40" s="627">
        <v>95028</v>
      </c>
      <c r="DE40" s="622"/>
      <c r="DF40" s="622"/>
      <c r="DG40" s="622"/>
      <c r="DH40" s="622"/>
      <c r="DI40" s="622"/>
      <c r="DJ40" s="622"/>
      <c r="DK40" s="623"/>
      <c r="DL40" s="627">
        <v>94961</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36529173</v>
      </c>
      <c r="S41" s="646"/>
      <c r="T41" s="646"/>
      <c r="U41" s="646"/>
      <c r="V41" s="646"/>
      <c r="W41" s="646"/>
      <c r="X41" s="646"/>
      <c r="Y41" s="649"/>
      <c r="Z41" s="650">
        <v>100</v>
      </c>
      <c r="AA41" s="650"/>
      <c r="AB41" s="650"/>
      <c r="AC41" s="650"/>
      <c r="AD41" s="651">
        <v>16467251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608530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1977462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422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2804472</v>
      </c>
      <c r="CS42" s="634"/>
      <c r="CT42" s="634"/>
      <c r="CU42" s="634"/>
      <c r="CV42" s="634"/>
      <c r="CW42" s="634"/>
      <c r="CX42" s="634"/>
      <c r="CY42" s="635"/>
      <c r="CZ42" s="624">
        <v>8</v>
      </c>
      <c r="DA42" s="636"/>
      <c r="DB42" s="636"/>
      <c r="DC42" s="637"/>
      <c r="DD42" s="627">
        <v>599181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41358</v>
      </c>
      <c r="CS43" s="634"/>
      <c r="CT43" s="634"/>
      <c r="CU43" s="634"/>
      <c r="CV43" s="634"/>
      <c r="CW43" s="634"/>
      <c r="CX43" s="634"/>
      <c r="CY43" s="635"/>
      <c r="CZ43" s="624">
        <v>0.1</v>
      </c>
      <c r="DA43" s="636"/>
      <c r="DB43" s="636"/>
      <c r="DC43" s="637"/>
      <c r="DD43" s="627">
        <v>41274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2804472</v>
      </c>
      <c r="CS44" s="622"/>
      <c r="CT44" s="622"/>
      <c r="CU44" s="622"/>
      <c r="CV44" s="622"/>
      <c r="CW44" s="622"/>
      <c r="CX44" s="622"/>
      <c r="CY44" s="623"/>
      <c r="CZ44" s="624">
        <v>8</v>
      </c>
      <c r="DA44" s="625"/>
      <c r="DB44" s="625"/>
      <c r="DC44" s="626"/>
      <c r="DD44" s="627">
        <v>599181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1128292</v>
      </c>
      <c r="CS45" s="634"/>
      <c r="CT45" s="634"/>
      <c r="CU45" s="634"/>
      <c r="CV45" s="634"/>
      <c r="CW45" s="634"/>
      <c r="CX45" s="634"/>
      <c r="CY45" s="635"/>
      <c r="CZ45" s="624">
        <v>3.2</v>
      </c>
      <c r="DA45" s="636"/>
      <c r="DB45" s="636"/>
      <c r="DC45" s="637"/>
      <c r="DD45" s="627">
        <v>26706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1676180</v>
      </c>
      <c r="CS46" s="622"/>
      <c r="CT46" s="622"/>
      <c r="CU46" s="622"/>
      <c r="CV46" s="622"/>
      <c r="CW46" s="622"/>
      <c r="CX46" s="622"/>
      <c r="CY46" s="623"/>
      <c r="CZ46" s="624">
        <v>4.8</v>
      </c>
      <c r="DA46" s="625"/>
      <c r="DB46" s="625"/>
      <c r="DC46" s="626"/>
      <c r="DD46" s="627">
        <v>572475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35081901</v>
      </c>
      <c r="CS49" s="606"/>
      <c r="CT49" s="606"/>
      <c r="CU49" s="606"/>
      <c r="CV49" s="606"/>
      <c r="CW49" s="606"/>
      <c r="CX49" s="606"/>
      <c r="CY49" s="607"/>
      <c r="CZ49" s="608">
        <v>100</v>
      </c>
      <c r="DA49" s="609"/>
      <c r="DB49" s="609"/>
      <c r="DC49" s="610"/>
      <c r="DD49" s="611">
        <v>19538346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BlD4jzIlLSJ0+U7QZA1WD412kjNk4nshDeUMJ8nzJ1UdmIyhAyXkz51PHLRDuP9AQ6y8OhJiQEMnqitRUfRjA==" saltValue="c2590jH96QyOD8G3nWpp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36478</v>
      </c>
      <c r="R7" s="1103"/>
      <c r="S7" s="1103"/>
      <c r="T7" s="1103"/>
      <c r="U7" s="1103"/>
      <c r="V7" s="1103">
        <v>35031</v>
      </c>
      <c r="W7" s="1103"/>
      <c r="X7" s="1103"/>
      <c r="Y7" s="1103"/>
      <c r="Z7" s="1103"/>
      <c r="AA7" s="1103">
        <v>1447</v>
      </c>
      <c r="AB7" s="1103"/>
      <c r="AC7" s="1103"/>
      <c r="AD7" s="1103"/>
      <c r="AE7" s="1104"/>
      <c r="AF7" s="1105">
        <v>1444</v>
      </c>
      <c r="AG7" s="1106"/>
      <c r="AH7" s="1106"/>
      <c r="AI7" s="1106"/>
      <c r="AJ7" s="1107"/>
      <c r="AK7" s="1108">
        <v>2588</v>
      </c>
      <c r="AL7" s="1109"/>
      <c r="AM7" s="1109"/>
      <c r="AN7" s="1109"/>
      <c r="AO7" s="1109"/>
      <c r="AP7" s="1109">
        <v>22969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55</v>
      </c>
      <c r="CI7" s="1097"/>
      <c r="CJ7" s="1097"/>
      <c r="CK7" s="1097"/>
      <c r="CL7" s="1098"/>
      <c r="CM7" s="1096">
        <v>1604</v>
      </c>
      <c r="CN7" s="1097"/>
      <c r="CO7" s="1097"/>
      <c r="CP7" s="1097"/>
      <c r="CQ7" s="1098"/>
      <c r="CR7" s="1096">
        <v>380</v>
      </c>
      <c r="CS7" s="1097"/>
      <c r="CT7" s="1097"/>
      <c r="CU7" s="1097"/>
      <c r="CV7" s="1098"/>
      <c r="CW7" s="1096" t="s">
        <v>559</v>
      </c>
      <c r="CX7" s="1097"/>
      <c r="CY7" s="1097"/>
      <c r="CZ7" s="1097"/>
      <c r="DA7" s="1098"/>
      <c r="DB7" s="1096" t="s">
        <v>559</v>
      </c>
      <c r="DC7" s="1097"/>
      <c r="DD7" s="1097"/>
      <c r="DE7" s="1097"/>
      <c r="DF7" s="1098"/>
      <c r="DG7" s="1096" t="s">
        <v>559</v>
      </c>
      <c r="DH7" s="1097"/>
      <c r="DI7" s="1097"/>
      <c r="DJ7" s="1097"/>
      <c r="DK7" s="1098"/>
      <c r="DL7" s="1096" t="s">
        <v>559</v>
      </c>
      <c r="DM7" s="1097"/>
      <c r="DN7" s="1097"/>
      <c r="DO7" s="1097"/>
      <c r="DP7" s="1098"/>
      <c r="DQ7" s="1096" t="s">
        <v>559</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77</v>
      </c>
      <c r="R8" s="1039"/>
      <c r="S8" s="1039"/>
      <c r="T8" s="1039"/>
      <c r="U8" s="1039"/>
      <c r="V8" s="1039">
        <v>77</v>
      </c>
      <c r="W8" s="1039"/>
      <c r="X8" s="1039"/>
      <c r="Y8" s="1039"/>
      <c r="Z8" s="1039"/>
      <c r="AA8" s="1039" t="s">
        <v>559</v>
      </c>
      <c r="AB8" s="1039"/>
      <c r="AC8" s="1039"/>
      <c r="AD8" s="1039"/>
      <c r="AE8" s="1040"/>
      <c r="AF8" s="1035" t="s">
        <v>121</v>
      </c>
      <c r="AG8" s="1036"/>
      <c r="AH8" s="1036"/>
      <c r="AI8" s="1036"/>
      <c r="AJ8" s="1037"/>
      <c r="AK8" s="1080" t="s">
        <v>559</v>
      </c>
      <c r="AL8" s="1081"/>
      <c r="AM8" s="1081"/>
      <c r="AN8" s="1081"/>
      <c r="AO8" s="1081"/>
      <c r="AP8" s="1081">
        <v>753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t="s">
        <v>559</v>
      </c>
      <c r="CI8" s="990"/>
      <c r="CJ8" s="990"/>
      <c r="CK8" s="990"/>
      <c r="CL8" s="991"/>
      <c r="CM8" s="989">
        <v>18</v>
      </c>
      <c r="CN8" s="990"/>
      <c r="CO8" s="990"/>
      <c r="CP8" s="990"/>
      <c r="CQ8" s="991"/>
      <c r="CR8" s="989">
        <v>3</v>
      </c>
      <c r="CS8" s="990"/>
      <c r="CT8" s="990"/>
      <c r="CU8" s="990"/>
      <c r="CV8" s="991"/>
      <c r="CW8" s="989" t="s">
        <v>559</v>
      </c>
      <c r="CX8" s="990"/>
      <c r="CY8" s="990"/>
      <c r="CZ8" s="990"/>
      <c r="DA8" s="991"/>
      <c r="DB8" s="989" t="s">
        <v>559</v>
      </c>
      <c r="DC8" s="990"/>
      <c r="DD8" s="990"/>
      <c r="DE8" s="990"/>
      <c r="DF8" s="991"/>
      <c r="DG8" s="989" t="s">
        <v>559</v>
      </c>
      <c r="DH8" s="990"/>
      <c r="DI8" s="990"/>
      <c r="DJ8" s="990"/>
      <c r="DK8" s="991"/>
      <c r="DL8" s="989" t="s">
        <v>559</v>
      </c>
      <c r="DM8" s="990"/>
      <c r="DN8" s="990"/>
      <c r="DO8" s="990"/>
      <c r="DP8" s="991"/>
      <c r="DQ8" s="989" t="s">
        <v>559</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t="s">
        <v>559</v>
      </c>
      <c r="AB9" s="1039"/>
      <c r="AC9" s="1039"/>
      <c r="AD9" s="1039"/>
      <c r="AE9" s="1040"/>
      <c r="AF9" s="1035" t="s">
        <v>121</v>
      </c>
      <c r="AG9" s="1036"/>
      <c r="AH9" s="1036"/>
      <c r="AI9" s="1036"/>
      <c r="AJ9" s="1037"/>
      <c r="AK9" s="1080" t="s">
        <v>559</v>
      </c>
      <c r="AL9" s="1081"/>
      <c r="AM9" s="1081"/>
      <c r="AN9" s="1081"/>
      <c r="AO9" s="1081"/>
      <c r="AP9" s="1081">
        <v>103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v>
      </c>
      <c r="CI9" s="990"/>
      <c r="CJ9" s="990"/>
      <c r="CK9" s="990"/>
      <c r="CL9" s="991"/>
      <c r="CM9" s="989">
        <v>22</v>
      </c>
      <c r="CN9" s="990"/>
      <c r="CO9" s="990"/>
      <c r="CP9" s="990"/>
      <c r="CQ9" s="991"/>
      <c r="CR9" s="989">
        <v>30</v>
      </c>
      <c r="CS9" s="990"/>
      <c r="CT9" s="990"/>
      <c r="CU9" s="990"/>
      <c r="CV9" s="991"/>
      <c r="CW9" s="989" t="s">
        <v>559</v>
      </c>
      <c r="CX9" s="990"/>
      <c r="CY9" s="990"/>
      <c r="CZ9" s="990"/>
      <c r="DA9" s="991"/>
      <c r="DB9" s="989" t="s">
        <v>559</v>
      </c>
      <c r="DC9" s="990"/>
      <c r="DD9" s="990"/>
      <c r="DE9" s="990"/>
      <c r="DF9" s="991"/>
      <c r="DG9" s="989" t="s">
        <v>559</v>
      </c>
      <c r="DH9" s="990"/>
      <c r="DI9" s="990"/>
      <c r="DJ9" s="990"/>
      <c r="DK9" s="991"/>
      <c r="DL9" s="989" t="s">
        <v>559</v>
      </c>
      <c r="DM9" s="990"/>
      <c r="DN9" s="990"/>
      <c r="DO9" s="990"/>
      <c r="DP9" s="991"/>
      <c r="DQ9" s="989" t="s">
        <v>559</v>
      </c>
      <c r="DR9" s="990"/>
      <c r="DS9" s="990"/>
      <c r="DT9" s="990"/>
      <c r="DU9" s="991"/>
      <c r="DV9" s="992"/>
      <c r="DW9" s="993"/>
      <c r="DX9" s="993"/>
      <c r="DY9" s="993"/>
      <c r="DZ9" s="994"/>
      <c r="EA9" s="234"/>
    </row>
    <row r="10" spans="1:131" s="235" customFormat="1" ht="26.25" customHeight="1" x14ac:dyDescent="0.15">
      <c r="A10" s="238">
        <v>4</v>
      </c>
      <c r="B10" s="1030" t="s">
        <v>378</v>
      </c>
      <c r="C10" s="1031"/>
      <c r="D10" s="1031"/>
      <c r="E10" s="1031"/>
      <c r="F10" s="1031"/>
      <c r="G10" s="1031"/>
      <c r="H10" s="1031"/>
      <c r="I10" s="1031"/>
      <c r="J10" s="1031"/>
      <c r="K10" s="1031"/>
      <c r="L10" s="1031"/>
      <c r="M10" s="1031"/>
      <c r="N10" s="1031"/>
      <c r="O10" s="1031"/>
      <c r="P10" s="1032"/>
      <c r="Q10" s="1038">
        <v>84</v>
      </c>
      <c r="R10" s="1039"/>
      <c r="S10" s="1039"/>
      <c r="T10" s="1039"/>
      <c r="U10" s="1039"/>
      <c r="V10" s="1039">
        <v>84</v>
      </c>
      <c r="W10" s="1039"/>
      <c r="X10" s="1039"/>
      <c r="Y10" s="1039"/>
      <c r="Z10" s="1039"/>
      <c r="AA10" s="1039" t="s">
        <v>559</v>
      </c>
      <c r="AB10" s="1039"/>
      <c r="AC10" s="1039"/>
      <c r="AD10" s="1039"/>
      <c r="AE10" s="1040"/>
      <c r="AF10" s="1035" t="s">
        <v>121</v>
      </c>
      <c r="AG10" s="1036"/>
      <c r="AH10" s="1036"/>
      <c r="AI10" s="1036"/>
      <c r="AJ10" s="1037"/>
      <c r="AK10" s="1080" t="s">
        <v>559</v>
      </c>
      <c r="AL10" s="1081"/>
      <c r="AM10" s="1081"/>
      <c r="AN10" s="1081"/>
      <c r="AO10" s="1081"/>
      <c r="AP10" s="1081">
        <v>324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36529</v>
      </c>
      <c r="R23" s="1061"/>
      <c r="S23" s="1061"/>
      <c r="T23" s="1061"/>
      <c r="U23" s="1061"/>
      <c r="V23" s="1061">
        <v>35082</v>
      </c>
      <c r="W23" s="1061"/>
      <c r="X23" s="1061"/>
      <c r="Y23" s="1061"/>
      <c r="Z23" s="1061"/>
      <c r="AA23" s="1061">
        <v>1447</v>
      </c>
      <c r="AB23" s="1061"/>
      <c r="AC23" s="1061"/>
      <c r="AD23" s="1061"/>
      <c r="AE23" s="1068"/>
      <c r="AF23" s="1069">
        <v>1444</v>
      </c>
      <c r="AG23" s="1061"/>
      <c r="AH23" s="1061"/>
      <c r="AI23" s="1061"/>
      <c r="AJ23" s="1070"/>
      <c r="AK23" s="1071"/>
      <c r="AL23" s="1072"/>
      <c r="AM23" s="1072"/>
      <c r="AN23" s="1072"/>
      <c r="AO23" s="1072"/>
      <c r="AP23" s="1061">
        <v>24149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6658</v>
      </c>
      <c r="R28" s="1051"/>
      <c r="S28" s="1051"/>
      <c r="T28" s="1051"/>
      <c r="U28" s="1051"/>
      <c r="V28" s="1051">
        <v>6590</v>
      </c>
      <c r="W28" s="1051"/>
      <c r="X28" s="1051"/>
      <c r="Y28" s="1051"/>
      <c r="Z28" s="1051"/>
      <c r="AA28" s="1051">
        <v>68</v>
      </c>
      <c r="AB28" s="1051"/>
      <c r="AC28" s="1051"/>
      <c r="AD28" s="1051"/>
      <c r="AE28" s="1052"/>
      <c r="AF28" s="1053">
        <v>68</v>
      </c>
      <c r="AG28" s="1051"/>
      <c r="AH28" s="1051"/>
      <c r="AI28" s="1051"/>
      <c r="AJ28" s="1054"/>
      <c r="AK28" s="1042">
        <v>609</v>
      </c>
      <c r="AL28" s="1043"/>
      <c r="AM28" s="1043"/>
      <c r="AN28" s="1043"/>
      <c r="AO28" s="1043"/>
      <c r="AP28" s="1043" t="s">
        <v>559</v>
      </c>
      <c r="AQ28" s="1043"/>
      <c r="AR28" s="1043"/>
      <c r="AS28" s="1043"/>
      <c r="AT28" s="1043"/>
      <c r="AU28" s="1043" t="s">
        <v>559</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5097</v>
      </c>
      <c r="R29" s="1039"/>
      <c r="S29" s="1039"/>
      <c r="T29" s="1039"/>
      <c r="U29" s="1039"/>
      <c r="V29" s="1039">
        <v>4971</v>
      </c>
      <c r="W29" s="1039"/>
      <c r="X29" s="1039"/>
      <c r="Y29" s="1039"/>
      <c r="Z29" s="1039"/>
      <c r="AA29" s="1039">
        <v>126</v>
      </c>
      <c r="AB29" s="1039"/>
      <c r="AC29" s="1039"/>
      <c r="AD29" s="1039"/>
      <c r="AE29" s="1040"/>
      <c r="AF29" s="1035">
        <v>126</v>
      </c>
      <c r="AG29" s="1036"/>
      <c r="AH29" s="1036"/>
      <c r="AI29" s="1036"/>
      <c r="AJ29" s="1037"/>
      <c r="AK29" s="980">
        <v>823</v>
      </c>
      <c r="AL29" s="971"/>
      <c r="AM29" s="971"/>
      <c r="AN29" s="971"/>
      <c r="AO29" s="971"/>
      <c r="AP29" s="971" t="s">
        <v>559</v>
      </c>
      <c r="AQ29" s="971"/>
      <c r="AR29" s="971"/>
      <c r="AS29" s="971"/>
      <c r="AT29" s="971"/>
      <c r="AU29" s="971" t="s">
        <v>559</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1151</v>
      </c>
      <c r="R30" s="1039"/>
      <c r="S30" s="1039"/>
      <c r="T30" s="1039"/>
      <c r="U30" s="1039"/>
      <c r="V30" s="1039">
        <v>1131</v>
      </c>
      <c r="W30" s="1039"/>
      <c r="X30" s="1039"/>
      <c r="Y30" s="1039"/>
      <c r="Z30" s="1039"/>
      <c r="AA30" s="1039">
        <v>20</v>
      </c>
      <c r="AB30" s="1039"/>
      <c r="AC30" s="1039"/>
      <c r="AD30" s="1039"/>
      <c r="AE30" s="1040"/>
      <c r="AF30" s="1035">
        <v>20</v>
      </c>
      <c r="AG30" s="1036"/>
      <c r="AH30" s="1036"/>
      <c r="AI30" s="1036"/>
      <c r="AJ30" s="1037"/>
      <c r="AK30" s="980">
        <v>288</v>
      </c>
      <c r="AL30" s="971"/>
      <c r="AM30" s="971"/>
      <c r="AN30" s="971"/>
      <c r="AO30" s="971"/>
      <c r="AP30" s="971" t="s">
        <v>559</v>
      </c>
      <c r="AQ30" s="971"/>
      <c r="AR30" s="971"/>
      <c r="AS30" s="971"/>
      <c r="AT30" s="971"/>
      <c r="AU30" s="971" t="s">
        <v>559</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52</v>
      </c>
      <c r="R31" s="1039"/>
      <c r="S31" s="1039"/>
      <c r="T31" s="1039"/>
      <c r="U31" s="1039"/>
      <c r="V31" s="1039">
        <v>30</v>
      </c>
      <c r="W31" s="1039"/>
      <c r="X31" s="1039"/>
      <c r="Y31" s="1039"/>
      <c r="Z31" s="1039"/>
      <c r="AA31" s="1039">
        <v>22</v>
      </c>
      <c r="AB31" s="1039"/>
      <c r="AC31" s="1039"/>
      <c r="AD31" s="1039"/>
      <c r="AE31" s="1040"/>
      <c r="AF31" s="1035">
        <v>22</v>
      </c>
      <c r="AG31" s="1036"/>
      <c r="AH31" s="1036"/>
      <c r="AI31" s="1036"/>
      <c r="AJ31" s="1037"/>
      <c r="AK31" s="980" t="s">
        <v>559</v>
      </c>
      <c r="AL31" s="971"/>
      <c r="AM31" s="971"/>
      <c r="AN31" s="971"/>
      <c r="AO31" s="971"/>
      <c r="AP31" s="971" t="s">
        <v>559</v>
      </c>
      <c r="AQ31" s="971"/>
      <c r="AR31" s="971"/>
      <c r="AS31" s="971"/>
      <c r="AT31" s="971"/>
      <c r="AU31" s="971" t="s">
        <v>559</v>
      </c>
      <c r="AV31" s="971"/>
      <c r="AW31" s="971"/>
      <c r="AX31" s="971"/>
      <c r="AY31" s="971"/>
      <c r="AZ31" s="1041" t="s">
        <v>559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1157</v>
      </c>
      <c r="R32" s="1039"/>
      <c r="S32" s="1039"/>
      <c r="T32" s="1039"/>
      <c r="U32" s="1039"/>
      <c r="V32" s="1039">
        <v>224</v>
      </c>
      <c r="W32" s="1039"/>
      <c r="X32" s="1039"/>
      <c r="Y32" s="1039"/>
      <c r="Z32" s="1039"/>
      <c r="AA32" s="1039">
        <v>933</v>
      </c>
      <c r="AB32" s="1039"/>
      <c r="AC32" s="1039"/>
      <c r="AD32" s="1039"/>
      <c r="AE32" s="1040"/>
      <c r="AF32" s="1035">
        <v>933</v>
      </c>
      <c r="AG32" s="1036"/>
      <c r="AH32" s="1036"/>
      <c r="AI32" s="1036"/>
      <c r="AJ32" s="1037"/>
      <c r="AK32" s="980">
        <v>5</v>
      </c>
      <c r="AL32" s="971"/>
      <c r="AM32" s="971"/>
      <c r="AN32" s="971"/>
      <c r="AO32" s="971"/>
      <c r="AP32" s="971">
        <v>1848</v>
      </c>
      <c r="AQ32" s="971"/>
      <c r="AR32" s="971"/>
      <c r="AS32" s="971"/>
      <c r="AT32" s="971"/>
      <c r="AU32" s="971" t="s">
        <v>559</v>
      </c>
      <c r="AV32" s="971"/>
      <c r="AW32" s="971"/>
      <c r="AX32" s="971"/>
      <c r="AY32" s="971"/>
      <c r="AZ32" s="1041" t="s">
        <v>559</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2295</v>
      </c>
      <c r="R33" s="1039"/>
      <c r="S33" s="1039"/>
      <c r="T33" s="1039"/>
      <c r="U33" s="1039"/>
      <c r="V33" s="1039">
        <v>280</v>
      </c>
      <c r="W33" s="1039"/>
      <c r="X33" s="1039"/>
      <c r="Y33" s="1039"/>
      <c r="Z33" s="1039"/>
      <c r="AA33" s="1039">
        <v>2015</v>
      </c>
      <c r="AB33" s="1039"/>
      <c r="AC33" s="1039"/>
      <c r="AD33" s="1039"/>
      <c r="AE33" s="1040"/>
      <c r="AF33" s="1035">
        <v>2015</v>
      </c>
      <c r="AG33" s="1036"/>
      <c r="AH33" s="1036"/>
      <c r="AI33" s="1036"/>
      <c r="AJ33" s="1037"/>
      <c r="AK33" s="980">
        <v>748</v>
      </c>
      <c r="AL33" s="971"/>
      <c r="AM33" s="971"/>
      <c r="AN33" s="971"/>
      <c r="AO33" s="971"/>
      <c r="AP33" s="971">
        <v>12575</v>
      </c>
      <c r="AQ33" s="971"/>
      <c r="AR33" s="971"/>
      <c r="AS33" s="971"/>
      <c r="AT33" s="971"/>
      <c r="AU33" s="971">
        <v>6212</v>
      </c>
      <c r="AV33" s="971"/>
      <c r="AW33" s="971"/>
      <c r="AX33" s="971"/>
      <c r="AY33" s="971"/>
      <c r="AZ33" s="1041" t="s">
        <v>559</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3184</v>
      </c>
      <c r="AG63" s="959"/>
      <c r="AH63" s="959"/>
      <c r="AI63" s="959"/>
      <c r="AJ63" s="1022"/>
      <c r="AK63" s="1023"/>
      <c r="AL63" s="963"/>
      <c r="AM63" s="963"/>
      <c r="AN63" s="963"/>
      <c r="AO63" s="963"/>
      <c r="AP63" s="959">
        <v>14423</v>
      </c>
      <c r="AQ63" s="959"/>
      <c r="AR63" s="959"/>
      <c r="AS63" s="959"/>
      <c r="AT63" s="959"/>
      <c r="AU63" s="959">
        <v>6212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2296</v>
      </c>
      <c r="R68" s="982"/>
      <c r="S68" s="982"/>
      <c r="T68" s="982"/>
      <c r="U68" s="982"/>
      <c r="V68" s="982">
        <v>268</v>
      </c>
      <c r="W68" s="982"/>
      <c r="X68" s="982"/>
      <c r="Y68" s="982"/>
      <c r="Z68" s="982"/>
      <c r="AA68" s="982">
        <v>2028</v>
      </c>
      <c r="AB68" s="982"/>
      <c r="AC68" s="982"/>
      <c r="AD68" s="982"/>
      <c r="AE68" s="982"/>
      <c r="AF68" s="982">
        <v>2028</v>
      </c>
      <c r="AG68" s="982"/>
      <c r="AH68" s="982"/>
      <c r="AI68" s="982"/>
      <c r="AJ68" s="982"/>
      <c r="AK68" s="982" t="s">
        <v>559</v>
      </c>
      <c r="AL68" s="982"/>
      <c r="AM68" s="982"/>
      <c r="AN68" s="982"/>
      <c r="AO68" s="982"/>
      <c r="AP68" s="982">
        <v>14172</v>
      </c>
      <c r="AQ68" s="982"/>
      <c r="AR68" s="982"/>
      <c r="AS68" s="982"/>
      <c r="AT68" s="982"/>
      <c r="AU68" s="982" t="s">
        <v>559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32</v>
      </c>
      <c r="R69" s="971"/>
      <c r="S69" s="971"/>
      <c r="T69" s="971"/>
      <c r="U69" s="971"/>
      <c r="V69" s="971">
        <v>29</v>
      </c>
      <c r="W69" s="971"/>
      <c r="X69" s="971"/>
      <c r="Y69" s="971"/>
      <c r="Z69" s="971"/>
      <c r="AA69" s="971">
        <v>3</v>
      </c>
      <c r="AB69" s="971"/>
      <c r="AC69" s="971"/>
      <c r="AD69" s="971"/>
      <c r="AE69" s="971"/>
      <c r="AF69" s="971">
        <v>3</v>
      </c>
      <c r="AG69" s="971"/>
      <c r="AH69" s="971"/>
      <c r="AI69" s="971"/>
      <c r="AJ69" s="971"/>
      <c r="AK69" s="971" t="s">
        <v>559</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2031</v>
      </c>
      <c r="AG88" s="959"/>
      <c r="AH88" s="959"/>
      <c r="AI88" s="959"/>
      <c r="AJ88" s="959"/>
      <c r="AK88" s="963"/>
      <c r="AL88" s="963"/>
      <c r="AM88" s="963"/>
      <c r="AN88" s="963"/>
      <c r="AO88" s="963"/>
      <c r="AP88" s="959">
        <v>14172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2664671</v>
      </c>
      <c r="AB110" s="889"/>
      <c r="AC110" s="889"/>
      <c r="AD110" s="889"/>
      <c r="AE110" s="890"/>
      <c r="AF110" s="891">
        <v>2791514</v>
      </c>
      <c r="AG110" s="889"/>
      <c r="AH110" s="889"/>
      <c r="AI110" s="889"/>
      <c r="AJ110" s="890"/>
      <c r="AK110" s="891">
        <v>2794398</v>
      </c>
      <c r="AL110" s="889"/>
      <c r="AM110" s="889"/>
      <c r="AN110" s="889"/>
      <c r="AO110" s="890"/>
      <c r="AP110" s="892">
        <v>19.399999999999999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27123367</v>
      </c>
      <c r="BR110" s="842"/>
      <c r="BS110" s="842"/>
      <c r="BT110" s="842"/>
      <c r="BU110" s="842"/>
      <c r="BV110" s="842">
        <v>25963845</v>
      </c>
      <c r="BW110" s="842"/>
      <c r="BX110" s="842"/>
      <c r="BY110" s="842"/>
      <c r="BZ110" s="842"/>
      <c r="CA110" s="842">
        <v>24148565</v>
      </c>
      <c r="CB110" s="842"/>
      <c r="CC110" s="842"/>
      <c r="CD110" s="842"/>
      <c r="CE110" s="842"/>
      <c r="CF110" s="866">
        <v>168.1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218710</v>
      </c>
      <c r="BR111" s="817"/>
      <c r="BS111" s="817"/>
      <c r="BT111" s="817"/>
      <c r="BU111" s="817"/>
      <c r="BV111" s="817">
        <v>222836</v>
      </c>
      <c r="BW111" s="817"/>
      <c r="BX111" s="817"/>
      <c r="BY111" s="817"/>
      <c r="BZ111" s="817"/>
      <c r="CA111" s="817">
        <v>239821</v>
      </c>
      <c r="CB111" s="817"/>
      <c r="CC111" s="817"/>
      <c r="CD111" s="817"/>
      <c r="CE111" s="817"/>
      <c r="CF111" s="875">
        <v>1.7</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6374980</v>
      </c>
      <c r="BR112" s="817"/>
      <c r="BS112" s="817"/>
      <c r="BT112" s="817"/>
      <c r="BU112" s="817"/>
      <c r="BV112" s="817">
        <v>6193122</v>
      </c>
      <c r="BW112" s="817"/>
      <c r="BX112" s="817"/>
      <c r="BY112" s="817"/>
      <c r="BZ112" s="817"/>
      <c r="CA112" s="817">
        <v>6211957</v>
      </c>
      <c r="CB112" s="817"/>
      <c r="CC112" s="817"/>
      <c r="CD112" s="817"/>
      <c r="CE112" s="817"/>
      <c r="CF112" s="875">
        <v>43.2</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134345</v>
      </c>
      <c r="DH112" s="817"/>
      <c r="DI112" s="817"/>
      <c r="DJ112" s="817"/>
      <c r="DK112" s="817"/>
      <c r="DL112" s="817">
        <v>131959</v>
      </c>
      <c r="DM112" s="817"/>
      <c r="DN112" s="817"/>
      <c r="DO112" s="817"/>
      <c r="DP112" s="817"/>
      <c r="DQ112" s="817">
        <v>123284</v>
      </c>
      <c r="DR112" s="817"/>
      <c r="DS112" s="817"/>
      <c r="DT112" s="817"/>
      <c r="DU112" s="817"/>
      <c r="DV112" s="794">
        <v>0.9</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518574</v>
      </c>
      <c r="AB113" s="919"/>
      <c r="AC113" s="919"/>
      <c r="AD113" s="919"/>
      <c r="AE113" s="920"/>
      <c r="AF113" s="921">
        <v>519267</v>
      </c>
      <c r="AG113" s="919"/>
      <c r="AH113" s="919"/>
      <c r="AI113" s="919"/>
      <c r="AJ113" s="920"/>
      <c r="AK113" s="921">
        <v>533619</v>
      </c>
      <c r="AL113" s="919"/>
      <c r="AM113" s="919"/>
      <c r="AN113" s="919"/>
      <c r="AO113" s="920"/>
      <c r="AP113" s="922">
        <v>3.7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1333</v>
      </c>
      <c r="AB114" s="780"/>
      <c r="AC114" s="780"/>
      <c r="AD114" s="780"/>
      <c r="AE114" s="781"/>
      <c r="AF114" s="782">
        <v>1339</v>
      </c>
      <c r="AG114" s="780"/>
      <c r="AH114" s="780"/>
      <c r="AI114" s="780"/>
      <c r="AJ114" s="781"/>
      <c r="AK114" s="782">
        <v>1264</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1531957</v>
      </c>
      <c r="BR114" s="817"/>
      <c r="BS114" s="817"/>
      <c r="BT114" s="817"/>
      <c r="BU114" s="817"/>
      <c r="BV114" s="817">
        <v>1388179</v>
      </c>
      <c r="BW114" s="817"/>
      <c r="BX114" s="817"/>
      <c r="BY114" s="817"/>
      <c r="BZ114" s="817"/>
      <c r="CA114" s="817">
        <v>1449881</v>
      </c>
      <c r="CB114" s="817"/>
      <c r="CC114" s="817"/>
      <c r="CD114" s="817"/>
      <c r="CE114" s="817"/>
      <c r="CF114" s="875">
        <v>10.1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37875</v>
      </c>
      <c r="AB115" s="919"/>
      <c r="AC115" s="919"/>
      <c r="AD115" s="919"/>
      <c r="AE115" s="920"/>
      <c r="AF115" s="921">
        <v>19960</v>
      </c>
      <c r="AG115" s="919"/>
      <c r="AH115" s="919"/>
      <c r="AI115" s="919"/>
      <c r="AJ115" s="920"/>
      <c r="AK115" s="921">
        <v>28816</v>
      </c>
      <c r="AL115" s="919"/>
      <c r="AM115" s="919"/>
      <c r="AN115" s="919"/>
      <c r="AO115" s="920"/>
      <c r="AP115" s="922">
        <v>0.2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3364</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3222453</v>
      </c>
      <c r="AB117" s="903"/>
      <c r="AC117" s="903"/>
      <c r="AD117" s="903"/>
      <c r="AE117" s="904"/>
      <c r="AF117" s="905">
        <v>3332080</v>
      </c>
      <c r="AG117" s="903"/>
      <c r="AH117" s="903"/>
      <c r="AI117" s="903"/>
      <c r="AJ117" s="904"/>
      <c r="AK117" s="905">
        <v>3358097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35252378</v>
      </c>
      <c r="BR119" s="845"/>
      <c r="BS119" s="845"/>
      <c r="BT119" s="845"/>
      <c r="BU119" s="845"/>
      <c r="BV119" s="845">
        <v>33767982</v>
      </c>
      <c r="BW119" s="845"/>
      <c r="BX119" s="845"/>
      <c r="BY119" s="845"/>
      <c r="BZ119" s="845"/>
      <c r="CA119" s="845">
        <v>32050224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84365</v>
      </c>
      <c r="DH119" s="764"/>
      <c r="DI119" s="764"/>
      <c r="DJ119" s="764"/>
      <c r="DK119" s="765"/>
      <c r="DL119" s="766">
        <v>90877</v>
      </c>
      <c r="DM119" s="764"/>
      <c r="DN119" s="764"/>
      <c r="DO119" s="764"/>
      <c r="DP119" s="765"/>
      <c r="DQ119" s="766">
        <v>116537</v>
      </c>
      <c r="DR119" s="764"/>
      <c r="DS119" s="764"/>
      <c r="DT119" s="764"/>
      <c r="DU119" s="765"/>
      <c r="DV119" s="848">
        <v>0.8</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6319456</v>
      </c>
      <c r="BR120" s="842"/>
      <c r="BS120" s="842"/>
      <c r="BT120" s="842"/>
      <c r="BU120" s="842"/>
      <c r="BV120" s="842">
        <v>7385421</v>
      </c>
      <c r="BW120" s="842"/>
      <c r="BX120" s="842"/>
      <c r="BY120" s="842"/>
      <c r="BZ120" s="842"/>
      <c r="CA120" s="842">
        <v>7638530</v>
      </c>
      <c r="CB120" s="842"/>
      <c r="CC120" s="842"/>
      <c r="CD120" s="842"/>
      <c r="CE120" s="842"/>
      <c r="CF120" s="866">
        <v>53.2</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6373283</v>
      </c>
      <c r="DH120" s="842"/>
      <c r="DI120" s="842"/>
      <c r="DJ120" s="842"/>
      <c r="DK120" s="842"/>
      <c r="DL120" s="842">
        <v>6191307</v>
      </c>
      <c r="DM120" s="842"/>
      <c r="DN120" s="842"/>
      <c r="DO120" s="842"/>
      <c r="DP120" s="842"/>
      <c r="DQ120" s="842">
        <v>6211957</v>
      </c>
      <c r="DR120" s="842"/>
      <c r="DS120" s="842"/>
      <c r="DT120" s="842"/>
      <c r="DU120" s="842"/>
      <c r="DV120" s="843">
        <v>43.2</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27050</v>
      </c>
      <c r="AB121" s="780"/>
      <c r="AC121" s="780"/>
      <c r="AD121" s="780"/>
      <c r="AE121" s="781"/>
      <c r="AF121" s="782">
        <v>264</v>
      </c>
      <c r="AG121" s="780"/>
      <c r="AH121" s="780"/>
      <c r="AI121" s="780"/>
      <c r="AJ121" s="781"/>
      <c r="AK121" s="782">
        <v>8939</v>
      </c>
      <c r="AL121" s="780"/>
      <c r="AM121" s="780"/>
      <c r="AN121" s="780"/>
      <c r="AO121" s="781"/>
      <c r="AP121" s="824">
        <v>0.1</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5999800</v>
      </c>
      <c r="BR121" s="817"/>
      <c r="BS121" s="817"/>
      <c r="BT121" s="817"/>
      <c r="BU121" s="817"/>
      <c r="BV121" s="817">
        <v>5993417</v>
      </c>
      <c r="BW121" s="817"/>
      <c r="BX121" s="817"/>
      <c r="BY121" s="817"/>
      <c r="BZ121" s="817"/>
      <c r="CA121" s="817">
        <v>5659104</v>
      </c>
      <c r="CB121" s="817"/>
      <c r="CC121" s="817"/>
      <c r="CD121" s="817"/>
      <c r="CE121" s="817"/>
      <c r="CF121" s="875">
        <v>39.4</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21176923</v>
      </c>
      <c r="BR122" s="845"/>
      <c r="BS122" s="845"/>
      <c r="BT122" s="845"/>
      <c r="BU122" s="845"/>
      <c r="BV122" s="845">
        <v>20203275</v>
      </c>
      <c r="BW122" s="845"/>
      <c r="BX122" s="845"/>
      <c r="BY122" s="845"/>
      <c r="BZ122" s="845"/>
      <c r="CA122" s="845">
        <v>19473304</v>
      </c>
      <c r="CB122" s="845"/>
      <c r="CC122" s="845"/>
      <c r="CD122" s="845"/>
      <c r="CE122" s="845"/>
      <c r="CF122" s="846">
        <v>135.5</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1697</v>
      </c>
      <c r="DH122" s="817"/>
      <c r="DI122" s="817"/>
      <c r="DJ122" s="817"/>
      <c r="DK122" s="817"/>
      <c r="DL122" s="817">
        <v>1815</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33496179</v>
      </c>
      <c r="BR123" s="833"/>
      <c r="BS123" s="833"/>
      <c r="BT123" s="833"/>
      <c r="BU123" s="833"/>
      <c r="BV123" s="833">
        <v>33582113</v>
      </c>
      <c r="BW123" s="833"/>
      <c r="BX123" s="833"/>
      <c r="BY123" s="833"/>
      <c r="BZ123" s="833"/>
      <c r="CA123" s="833">
        <v>32770938</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775</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12.3</v>
      </c>
      <c r="BR124" s="831"/>
      <c r="BS124" s="831"/>
      <c r="BT124" s="831"/>
      <c r="BU124" s="831"/>
      <c r="BV124" s="831">
        <v>1.3</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8520</v>
      </c>
      <c r="AB126" s="780"/>
      <c r="AC126" s="780"/>
      <c r="AD126" s="780"/>
      <c r="AE126" s="781"/>
      <c r="AF126" s="782">
        <v>17937</v>
      </c>
      <c r="AG126" s="780"/>
      <c r="AH126" s="780"/>
      <c r="AI126" s="780"/>
      <c r="AJ126" s="781"/>
      <c r="AK126" s="782">
        <v>18198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1530</v>
      </c>
      <c r="AB127" s="780"/>
      <c r="AC127" s="780"/>
      <c r="AD127" s="780"/>
      <c r="AE127" s="781"/>
      <c r="AF127" s="782">
        <v>1759</v>
      </c>
      <c r="AG127" s="780"/>
      <c r="AH127" s="780"/>
      <c r="AI127" s="780"/>
      <c r="AJ127" s="781"/>
      <c r="AK127" s="782">
        <v>1679</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597513</v>
      </c>
      <c r="AB128" s="801"/>
      <c r="AC128" s="801"/>
      <c r="AD128" s="801"/>
      <c r="AE128" s="802"/>
      <c r="AF128" s="803">
        <v>512728</v>
      </c>
      <c r="AG128" s="801"/>
      <c r="AH128" s="801"/>
      <c r="AI128" s="801"/>
      <c r="AJ128" s="802"/>
      <c r="AK128" s="803">
        <v>491757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3364</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15992552</v>
      </c>
      <c r="AB129" s="780"/>
      <c r="AC129" s="780"/>
      <c r="AD129" s="780"/>
      <c r="AE129" s="781"/>
      <c r="AF129" s="782">
        <v>15686809</v>
      </c>
      <c r="AG129" s="780"/>
      <c r="AH129" s="780"/>
      <c r="AI129" s="780"/>
      <c r="AJ129" s="781"/>
      <c r="AK129" s="782">
        <v>16108265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1778389</v>
      </c>
      <c r="AB130" s="780"/>
      <c r="AC130" s="780"/>
      <c r="AD130" s="780"/>
      <c r="AE130" s="781"/>
      <c r="AF130" s="782">
        <v>1775510</v>
      </c>
      <c r="AG130" s="780"/>
      <c r="AH130" s="780"/>
      <c r="AI130" s="780"/>
      <c r="AJ130" s="781"/>
      <c r="AK130" s="782">
        <v>1738921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14214163</v>
      </c>
      <c r="AB131" s="764"/>
      <c r="AC131" s="764"/>
      <c r="AD131" s="764"/>
      <c r="AE131" s="765"/>
      <c r="AF131" s="766">
        <v>13911299</v>
      </c>
      <c r="AG131" s="764"/>
      <c r="AH131" s="764"/>
      <c r="AI131" s="764"/>
      <c r="AJ131" s="765"/>
      <c r="AK131" s="766">
        <v>14369344</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5.9556865920000002</v>
      </c>
      <c r="AB132" s="745"/>
      <c r="AC132" s="745"/>
      <c r="AD132" s="745"/>
      <c r="AE132" s="746"/>
      <c r="AF132" s="747">
        <v>7.5035552040000004</v>
      </c>
      <c r="AG132" s="745"/>
      <c r="AH132" s="745"/>
      <c r="AI132" s="745"/>
      <c r="AJ132" s="746"/>
      <c r="AK132" s="747">
        <v>7.846001877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5.2</v>
      </c>
      <c r="AB133" s="724"/>
      <c r="AC133" s="724"/>
      <c r="AD133" s="724"/>
      <c r="AE133" s="725"/>
      <c r="AF133" s="723">
        <v>6</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pGF3jzmtnHic2TOlgS/HcimrFNDsFa0h4zahEA8kTs6v747KK2UGFVBJ6J0yTh/KYtac+P9/Am2jcNzeVbW8A==" saltValue="+feXaKveNq6PUbZ2950J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JykgT66LGVH3LQzxr+UOuDhqC2iiQV5NW8UOYIqpvIWRSyYVx3/QufpUYzhMDbmkd8vAzWMvvG8TCHbATwpIQ==" saltValue="ZYlhrfEoLKE3OFZ7wA0a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bsjoyO0ozqzwuTrLrP0dcMkSk3cGu+mlgHh7GaJBGFmYIDFvPEHKLrSTqwwshElEOHlTmL8GhGSHa8nnhhWyw==" saltValue="ZgGAcJxyjTpE+C8mOyZr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4510690</v>
      </c>
      <c r="AP9" s="281">
        <v>64114</v>
      </c>
      <c r="AQ9" s="282">
        <v>66486</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4145</v>
      </c>
      <c r="AP10" s="284">
        <v>59</v>
      </c>
      <c r="AQ10" s="285">
        <v>6147</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28023</v>
      </c>
      <c r="AP11" s="284">
        <v>398</v>
      </c>
      <c r="AQ11" s="285">
        <v>1219</v>
      </c>
      <c r="AR11" s="286">
        <v>-67.400000000000006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184109</v>
      </c>
      <c r="AP13" s="284">
        <v>2617</v>
      </c>
      <c r="AQ13" s="285">
        <v>2955</v>
      </c>
      <c r="AR13" s="286">
        <v>-11.4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41358</v>
      </c>
      <c r="AP14" s="284">
        <v>588</v>
      </c>
      <c r="AQ14" s="285">
        <v>1434</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-142020</v>
      </c>
      <c r="AP15" s="284">
        <v>-2019</v>
      </c>
      <c r="AQ15" s="285">
        <v>-3102</v>
      </c>
      <c r="AR15" s="286">
        <v>-34.9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4626305</v>
      </c>
      <c r="AP16" s="284">
        <v>65758</v>
      </c>
      <c r="AQ16" s="285">
        <v>75147</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6.74</v>
      </c>
      <c r="AP21" s="298">
        <v>6.62</v>
      </c>
      <c r="AQ21" s="299">
        <v>0.12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98.1</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2794398</v>
      </c>
      <c r="AP32" s="312">
        <v>39719</v>
      </c>
      <c r="AQ32" s="313">
        <v>34847</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533619</v>
      </c>
      <c r="AP35" s="312">
        <v>7585</v>
      </c>
      <c r="AQ35" s="313">
        <v>8260</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1264</v>
      </c>
      <c r="AP36" s="312">
        <v>18</v>
      </c>
      <c r="AQ36" s="313">
        <v>1689</v>
      </c>
      <c r="AR36" s="314">
        <v>-98.9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28816</v>
      </c>
      <c r="AP37" s="312">
        <v>410</v>
      </c>
      <c r="AQ37" s="313">
        <v>748</v>
      </c>
      <c r="AR37" s="314">
        <v>-45.2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-491757</v>
      </c>
      <c r="AP39" s="312">
        <v>-6990</v>
      </c>
      <c r="AQ39" s="313">
        <v>-5762</v>
      </c>
      <c r="AR39" s="314">
        <v>21.3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-1738921</v>
      </c>
      <c r="AP40" s="312">
        <v>-24717</v>
      </c>
      <c r="AQ40" s="313">
        <v>-27609</v>
      </c>
      <c r="AR40" s="314">
        <v>-10.5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1127419</v>
      </c>
      <c r="AP41" s="312">
        <v>16025</v>
      </c>
      <c r="AQ41" s="313">
        <v>12179</v>
      </c>
      <c r="AR41" s="314">
        <v>31.6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4797548</v>
      </c>
      <c r="AN51" s="334">
        <v>68488</v>
      </c>
      <c r="AO51" s="335">
        <v>11.1</v>
      </c>
      <c r="AP51" s="336">
        <v>45588</v>
      </c>
      <c r="AQ51" s="337">
        <v>8.6999999999999993</v>
      </c>
      <c r="AR51" s="338">
        <v>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2001105</v>
      </c>
      <c r="AN52" s="342">
        <v>28567</v>
      </c>
      <c r="AO52" s="343">
        <v>-9.4</v>
      </c>
      <c r="AP52" s="344">
        <v>24150</v>
      </c>
      <c r="AQ52" s="345">
        <v>3.4</v>
      </c>
      <c r="AR52" s="346">
        <v>-12.8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3416782</v>
      </c>
      <c r="AN53" s="334">
        <v>48744</v>
      </c>
      <c r="AO53" s="335">
        <v>-28.8</v>
      </c>
      <c r="AP53" s="336">
        <v>45483</v>
      </c>
      <c r="AQ53" s="337">
        <v>-0.2</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1697177</v>
      </c>
      <c r="AN54" s="342">
        <v>24212</v>
      </c>
      <c r="AO54" s="343">
        <v>-15.2</v>
      </c>
      <c r="AP54" s="344">
        <v>24241</v>
      </c>
      <c r="AQ54" s="345">
        <v>0.4</v>
      </c>
      <c r="AR54" s="346">
        <v>-15.6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3239861</v>
      </c>
      <c r="AN55" s="334">
        <v>46212</v>
      </c>
      <c r="AO55" s="335">
        <v>-5.2</v>
      </c>
      <c r="AP55" s="336">
        <v>45945</v>
      </c>
      <c r="AQ55" s="337">
        <v>1</v>
      </c>
      <c r="AR55" s="338">
        <v>-6.2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1212805</v>
      </c>
      <c r="AN56" s="342">
        <v>17299</v>
      </c>
      <c r="AO56" s="343">
        <v>-28.6</v>
      </c>
      <c r="AP56" s="344">
        <v>25180</v>
      </c>
      <c r="AQ56" s="345">
        <v>3.9</v>
      </c>
      <c r="AR56" s="346">
        <v>-32.5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3840085</v>
      </c>
      <c r="AN57" s="334">
        <v>54718</v>
      </c>
      <c r="AO57" s="335">
        <v>18.399999999999999</v>
      </c>
      <c r="AP57" s="336">
        <v>44475</v>
      </c>
      <c r="AQ57" s="337">
        <v>-3.2</v>
      </c>
      <c r="AR57" s="338">
        <v>21.6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1963921</v>
      </c>
      <c r="AN58" s="342">
        <v>27984</v>
      </c>
      <c r="AO58" s="343">
        <v>61.8</v>
      </c>
      <c r="AP58" s="344">
        <v>24780</v>
      </c>
      <c r="AQ58" s="345">
        <v>-1.6</v>
      </c>
      <c r="AR58" s="346">
        <v>63.4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2804472</v>
      </c>
      <c r="AN59" s="334">
        <v>39862</v>
      </c>
      <c r="AO59" s="335">
        <v>-27.2</v>
      </c>
      <c r="AP59" s="336">
        <v>45982</v>
      </c>
      <c r="AQ59" s="337">
        <v>3.4</v>
      </c>
      <c r="AR59" s="338">
        <v>-30.6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1676180</v>
      </c>
      <c r="AN60" s="342">
        <v>23825</v>
      </c>
      <c r="AO60" s="343">
        <v>-14.9</v>
      </c>
      <c r="AP60" s="344">
        <v>25583</v>
      </c>
      <c r="AQ60" s="345">
        <v>3.2</v>
      </c>
      <c r="AR60" s="346">
        <v>-18.100000000000001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3619750</v>
      </c>
      <c r="AN61" s="349">
        <v>51605</v>
      </c>
      <c r="AO61" s="350">
        <v>-6.3</v>
      </c>
      <c r="AP61" s="351">
        <v>45495</v>
      </c>
      <c r="AQ61" s="352">
        <v>1.9</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1710238</v>
      </c>
      <c r="AN62" s="342">
        <v>24377</v>
      </c>
      <c r="AO62" s="343">
        <v>-1.3</v>
      </c>
      <c r="AP62" s="344">
        <v>24787</v>
      </c>
      <c r="AQ62" s="345">
        <v>1.9</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MLFzktsFJcFWZ9opH6KI64ulQRue85xIWLmbI5rWYH4pNikxCVWjZQ/t6DMP8NgbvB75D5cKoVb28Jv/b+PJQ==" saltValue="txmVBcAesxMMxQ4FNaVl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fCQCswjBBYd/HzaVa0dWyT2Hzgn1cVjuxyyZgtXU79JniMLi+o5qGsCfSZgmyf4ONbThBEJng8CRY0fnry7rwA==" saltValue="boqcB5ThZ86kxV+/0BE/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X0t2te5XbZ5L04rdOmSVCJTkSefUlDN26U7vNCNKiR/vXC2lTTIyuNITUnvo+GNSLZFbIYq/gCoWPbpy0/mSOQ==" saltValue="adjrS6XuClXA5xmg+HhJ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12.38</v>
      </c>
      <c r="G47" s="12">
        <v>13.27</v>
      </c>
      <c r="H47" s="12">
        <v>13.51</v>
      </c>
      <c r="I47" s="12">
        <v>15.56</v>
      </c>
      <c r="J47" s="13">
        <v>16.53</v>
      </c>
    </row>
    <row r="48" spans="2:10" ht="57.75" customHeight="1" x14ac:dyDescent="0.15">
      <c r="B48" s="14"/>
      <c r="C48" s="1141" t="s">
        <v>4</v>
      </c>
      <c r="D48" s="1141"/>
      <c r="E48" s="1142"/>
      <c r="F48" s="15">
        <v>5.38</v>
      </c>
      <c r="G48" s="16">
        <v>4.8899999999999997</v>
      </c>
      <c r="H48" s="16">
        <v>10.119999999999999</v>
      </c>
      <c r="I48" s="16">
        <v>7.4</v>
      </c>
      <c r="J48" s="17">
        <v>8.9700000000000006</v>
      </c>
    </row>
    <row r="49" spans="2:10" ht="57.75" customHeight="1" thickBot="1" x14ac:dyDescent="0.2">
      <c r="B49" s="18"/>
      <c r="C49" s="1143" t="s">
        <v>5</v>
      </c>
      <c r="D49" s="1143"/>
      <c r="E49" s="1144"/>
      <c r="F49" s="19" t="s">
        <v>534</v>
      </c>
      <c r="G49" s="20" t="s">
        <v>535</v>
      </c>
      <c r="H49" s="20">
        <v>5.48</v>
      </c>
      <c r="I49" s="20" t="s">
        <v>536</v>
      </c>
      <c r="J49" s="21">
        <v>2.81</v>
      </c>
    </row>
    <row r="50" spans="2:10" x14ac:dyDescent="0.15"/>
  </sheetData>
  <sheetProtection algorithmName="SHA-512" hashValue="vSPFSwYHjjkZryZO4JZ7JHfkjd3iz8luXqDunhk+2e+lCUTC9XhYoQxftcWVEHVaIXZ7Wq9IBAFsLCeyNfkX6w==" saltValue="JGUIwlR8GgD4zLV+RVM1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11.2</v>
      </c>
      <c r="G34" s="33">
        <v>11.03</v>
      </c>
      <c r="H34" s="33">
        <v>11.28</v>
      </c>
      <c r="I34" s="33">
        <v>12.22</v>
      </c>
      <c r="J34" s="34">
        <v>12.5</v>
      </c>
      <c r="K34" s="22"/>
      <c r="L34" s="22"/>
      <c r="M34" s="22"/>
      <c r="N34" s="22"/>
      <c r="O34" s="22"/>
      <c r="P34" s="22"/>
    </row>
    <row r="35" spans="1:16" ht="39" customHeight="1" x14ac:dyDescent="0.15">
      <c r="A35" s="22"/>
      <c r="B35" s="35"/>
      <c r="C35" s="1145" t="s">
        <v>538</v>
      </c>
      <c r="D35" s="1146"/>
      <c r="E35" s="1147"/>
      <c r="F35" s="36">
        <v>5.38</v>
      </c>
      <c r="G35" s="37">
        <v>4.8899999999999997</v>
      </c>
      <c r="H35" s="37">
        <v>10.119999999999999</v>
      </c>
      <c r="I35" s="37">
        <v>7.39</v>
      </c>
      <c r="J35" s="38">
        <v>8.9600000000000009</v>
      </c>
      <c r="K35" s="22"/>
      <c r="L35" s="22"/>
      <c r="M35" s="22"/>
      <c r="N35" s="22"/>
      <c r="O35" s="22"/>
      <c r="P35" s="22"/>
    </row>
    <row r="36" spans="1:16" ht="39" customHeight="1" x14ac:dyDescent="0.15">
      <c r="A36" s="22"/>
      <c r="B36" s="35"/>
      <c r="C36" s="1145" t="s">
        <v>539</v>
      </c>
      <c r="D36" s="1146"/>
      <c r="E36" s="1147"/>
      <c r="F36" s="36">
        <v>5.26</v>
      </c>
      <c r="G36" s="37">
        <v>4.7699999999999996</v>
      </c>
      <c r="H36" s="37">
        <v>4.4400000000000004</v>
      </c>
      <c r="I36" s="37">
        <v>5.13</v>
      </c>
      <c r="J36" s="38">
        <v>5.79</v>
      </c>
      <c r="K36" s="22"/>
      <c r="L36" s="22"/>
      <c r="M36" s="22"/>
      <c r="N36" s="22"/>
      <c r="O36" s="22"/>
      <c r="P36" s="22"/>
    </row>
    <row r="37" spans="1:16" ht="39" customHeight="1" x14ac:dyDescent="0.15">
      <c r="A37" s="22"/>
      <c r="B37" s="35"/>
      <c r="C37" s="1145" t="s">
        <v>540</v>
      </c>
      <c r="D37" s="1146"/>
      <c r="E37" s="1147"/>
      <c r="F37" s="36">
        <v>0.49</v>
      </c>
      <c r="G37" s="37">
        <v>0.16</v>
      </c>
      <c r="H37" s="37">
        <v>0.54</v>
      </c>
      <c r="I37" s="37">
        <v>0.73</v>
      </c>
      <c r="J37" s="38">
        <v>0.78</v>
      </c>
      <c r="K37" s="22"/>
      <c r="L37" s="22"/>
      <c r="M37" s="22"/>
      <c r="N37" s="22"/>
      <c r="O37" s="22"/>
      <c r="P37" s="22"/>
    </row>
    <row r="38" spans="1:16" ht="39" customHeight="1" x14ac:dyDescent="0.15">
      <c r="A38" s="22"/>
      <c r="B38" s="35"/>
      <c r="C38" s="1145" t="s">
        <v>541</v>
      </c>
      <c r="D38" s="1146"/>
      <c r="E38" s="1147"/>
      <c r="F38" s="36" t="s">
        <v>542</v>
      </c>
      <c r="G38" s="37" t="s">
        <v>543</v>
      </c>
      <c r="H38" s="37">
        <v>0.82</v>
      </c>
      <c r="I38" s="37">
        <v>0.55000000000000004</v>
      </c>
      <c r="J38" s="38">
        <v>0.42</v>
      </c>
      <c r="K38" s="22"/>
      <c r="L38" s="22"/>
      <c r="M38" s="22"/>
      <c r="N38" s="22"/>
      <c r="O38" s="22"/>
      <c r="P38" s="22"/>
    </row>
    <row r="39" spans="1:16" ht="39" customHeight="1" x14ac:dyDescent="0.15">
      <c r="A39" s="22"/>
      <c r="B39" s="35"/>
      <c r="C39" s="1145" t="s">
        <v>544</v>
      </c>
      <c r="D39" s="1146"/>
      <c r="E39" s="1147"/>
      <c r="F39" s="36">
        <v>0</v>
      </c>
      <c r="G39" s="37">
        <v>0</v>
      </c>
      <c r="H39" s="37">
        <v>0.06</v>
      </c>
      <c r="I39" s="37">
        <v>0.11</v>
      </c>
      <c r="J39" s="38">
        <v>0.14000000000000001</v>
      </c>
      <c r="K39" s="22"/>
      <c r="L39" s="22"/>
      <c r="M39" s="22"/>
      <c r="N39" s="22"/>
      <c r="O39" s="22"/>
      <c r="P39" s="22"/>
    </row>
    <row r="40" spans="1:16" ht="39" customHeight="1" x14ac:dyDescent="0.15">
      <c r="A40" s="22"/>
      <c r="B40" s="35"/>
      <c r="C40" s="1145" t="s">
        <v>545</v>
      </c>
      <c r="D40" s="1146"/>
      <c r="E40" s="1147"/>
      <c r="F40" s="36">
        <v>0.11</v>
      </c>
      <c r="G40" s="37">
        <v>0.13</v>
      </c>
      <c r="H40" s="37">
        <v>0.11</v>
      </c>
      <c r="I40" s="37">
        <v>0.11</v>
      </c>
      <c r="J40" s="38">
        <v>0.12</v>
      </c>
      <c r="K40" s="22"/>
      <c r="L40" s="22"/>
      <c r="M40" s="22"/>
      <c r="N40" s="22"/>
      <c r="O40" s="22"/>
      <c r="P40" s="22"/>
    </row>
    <row r="41" spans="1:16" ht="39" customHeight="1" x14ac:dyDescent="0.15">
      <c r="A41" s="22"/>
      <c r="B41" s="35"/>
      <c r="C41" s="1145" t="s">
        <v>546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547</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548</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u8S17zdTVKWPQhBkO2cAKYKT8LdD7q7hMGhYDAYLBO24H3pLyxc3izFI6wOLM4LPcfcGq5gHyfd7FNhfjT7/w==" saltValue="Phbbj5czctwI8Et5B9rt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2456</v>
      </c>
      <c r="L45" s="60">
        <v>2493</v>
      </c>
      <c r="M45" s="60">
        <v>2665</v>
      </c>
      <c r="N45" s="60">
        <v>2792</v>
      </c>
      <c r="O45" s="61">
        <v>2794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581</v>
      </c>
      <c r="L48" s="64">
        <v>538</v>
      </c>
      <c r="M48" s="64">
        <v>519</v>
      </c>
      <c r="N48" s="64">
        <v>519</v>
      </c>
      <c r="O48" s="65">
        <v>534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1</v>
      </c>
      <c r="O49" s="65">
        <v>1</v>
      </c>
      <c r="P49" s="48"/>
      <c r="Q49" s="48"/>
      <c r="R49" s="48"/>
      <c r="S49" s="48"/>
      <c r="T49" s="48"/>
      <c r="U49" s="48"/>
    </row>
    <row r="50" spans="1:21" ht="30.75" customHeight="1" x14ac:dyDescent="0.15">
      <c r="A50" s="48"/>
      <c r="B50" s="1178"/>
      <c r="C50" s="1179"/>
      <c r="D50" s="62"/>
      <c r="E50" s="1155" t="s">
        <v>15</v>
      </c>
      <c r="F50" s="1155"/>
      <c r="G50" s="1155"/>
      <c r="H50" s="1155"/>
      <c r="I50" s="1155"/>
      <c r="J50" s="1156"/>
      <c r="K50" s="63">
        <v>18</v>
      </c>
      <c r="L50" s="64">
        <v>22</v>
      </c>
      <c r="M50" s="64">
        <v>38</v>
      </c>
      <c r="N50" s="64">
        <v>20</v>
      </c>
      <c r="O50" s="65">
        <v>29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2404</v>
      </c>
      <c r="L52" s="64">
        <v>2421</v>
      </c>
      <c r="M52" s="64">
        <v>2376</v>
      </c>
      <c r="N52" s="64">
        <v>2289</v>
      </c>
      <c r="O52" s="65">
        <v>2232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652</v>
      </c>
      <c r="L53" s="69">
        <v>633</v>
      </c>
      <c r="M53" s="69">
        <v>847</v>
      </c>
      <c r="N53" s="69">
        <v>1043</v>
      </c>
      <c r="O53" s="70">
        <v>1126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q/WGyH27QYY2eTibq5PDBmbo5RavCxVeNfXAECcyETlUo+TssVwSoI4hIuV0R79YXHrsn9EHTCs74UHeLpOUQ==" saltValue="aPA8lNtz+/hIQNEYhIja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27933</v>
      </c>
      <c r="J41" s="356">
        <v>27588</v>
      </c>
      <c r="K41" s="356">
        <v>27123</v>
      </c>
      <c r="L41" s="356">
        <v>25964</v>
      </c>
      <c r="M41" s="357">
        <v>24149</v>
      </c>
    </row>
    <row r="42" spans="2:13" ht="27.75" customHeight="1" x14ac:dyDescent="0.15">
      <c r="B42" s="1186"/>
      <c r="C42" s="1187"/>
      <c r="D42" s="106"/>
      <c r="E42" s="1190" t="s">
        <v>32</v>
      </c>
      <c r="F42" s="1190"/>
      <c r="G42" s="1190"/>
      <c r="H42" s="1191"/>
      <c r="I42" s="358">
        <v>40</v>
      </c>
      <c r="J42" s="359">
        <v>50</v>
      </c>
      <c r="K42" s="359">
        <v>219</v>
      </c>
      <c r="L42" s="359">
        <v>223</v>
      </c>
      <c r="M42" s="360">
        <v>240</v>
      </c>
    </row>
    <row r="43" spans="2:13" ht="27.75" customHeight="1" x14ac:dyDescent="0.15">
      <c r="B43" s="1186"/>
      <c r="C43" s="1187"/>
      <c r="D43" s="106"/>
      <c r="E43" s="1190" t="s">
        <v>33</v>
      </c>
      <c r="F43" s="1190"/>
      <c r="G43" s="1190"/>
      <c r="H43" s="1191"/>
      <c r="I43" s="358">
        <v>7120</v>
      </c>
      <c r="J43" s="359">
        <v>6829</v>
      </c>
      <c r="K43" s="359">
        <v>6375</v>
      </c>
      <c r="L43" s="359">
        <v>6193</v>
      </c>
      <c r="M43" s="360">
        <v>6212</v>
      </c>
    </row>
    <row r="44" spans="2:13" ht="27.75" customHeight="1" x14ac:dyDescent="0.15">
      <c r="B44" s="1186"/>
      <c r="C44" s="1187"/>
      <c r="D44" s="106"/>
      <c r="E44" s="1190" t="s">
        <v>34</v>
      </c>
      <c r="F44" s="1190"/>
      <c r="G44" s="1190"/>
      <c r="H44" s="1191"/>
      <c r="I44" s="358" t="s">
        <v>491</v>
      </c>
      <c r="J44" s="359" t="s">
        <v>491</v>
      </c>
      <c r="K44" s="359" t="s">
        <v>491</v>
      </c>
      <c r="L44" s="359" t="s">
        <v>491</v>
      </c>
      <c r="M44" s="360" t="s">
        <v>491</v>
      </c>
    </row>
    <row r="45" spans="2:13" ht="27.75" customHeight="1" x14ac:dyDescent="0.15">
      <c r="B45" s="1186"/>
      <c r="C45" s="1187"/>
      <c r="D45" s="106"/>
      <c r="E45" s="1190" t="s">
        <v>35</v>
      </c>
      <c r="F45" s="1190"/>
      <c r="G45" s="1190"/>
      <c r="H45" s="1191"/>
      <c r="I45" s="358">
        <v>1757</v>
      </c>
      <c r="J45" s="359">
        <v>1620</v>
      </c>
      <c r="K45" s="359">
        <v>1532</v>
      </c>
      <c r="L45" s="359">
        <v>1388</v>
      </c>
      <c r="M45" s="360">
        <v>1450</v>
      </c>
    </row>
    <row r="46" spans="2:13" ht="27.75" customHeight="1" x14ac:dyDescent="0.15">
      <c r="B46" s="1186"/>
      <c r="C46" s="1187"/>
      <c r="D46" s="107"/>
      <c r="E46" s="1190" t="s">
        <v>36</v>
      </c>
      <c r="F46" s="1190"/>
      <c r="G46" s="1190"/>
      <c r="H46" s="1191"/>
      <c r="I46" s="358" t="s">
        <v>491</v>
      </c>
      <c r="J46" s="359" t="s">
        <v>491</v>
      </c>
      <c r="K46" s="359">
        <v>3</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4952</v>
      </c>
      <c r="J50" s="359">
        <v>5432</v>
      </c>
      <c r="K50" s="359">
        <v>6319</v>
      </c>
      <c r="L50" s="359">
        <v>7385</v>
      </c>
      <c r="M50" s="360">
        <v>7639</v>
      </c>
    </row>
    <row r="51" spans="2:13" ht="27.75" customHeight="1" x14ac:dyDescent="0.15">
      <c r="B51" s="1186"/>
      <c r="C51" s="1187"/>
      <c r="D51" s="106"/>
      <c r="E51" s="1190" t="s">
        <v>42</v>
      </c>
      <c r="F51" s="1190"/>
      <c r="G51" s="1190"/>
      <c r="H51" s="1191"/>
      <c r="I51" s="358">
        <v>7460</v>
      </c>
      <c r="J51" s="359">
        <v>7582</v>
      </c>
      <c r="K51" s="359">
        <v>6000</v>
      </c>
      <c r="L51" s="359">
        <v>5993</v>
      </c>
      <c r="M51" s="360">
        <v>5659</v>
      </c>
    </row>
    <row r="52" spans="2:13" ht="27.75" customHeight="1" x14ac:dyDescent="0.15">
      <c r="B52" s="1188"/>
      <c r="C52" s="1189"/>
      <c r="D52" s="106"/>
      <c r="E52" s="1190" t="s">
        <v>43</v>
      </c>
      <c r="F52" s="1190"/>
      <c r="G52" s="1190"/>
      <c r="H52" s="1191"/>
      <c r="I52" s="358">
        <v>21829</v>
      </c>
      <c r="J52" s="359">
        <v>21432</v>
      </c>
      <c r="K52" s="359">
        <v>21177</v>
      </c>
      <c r="L52" s="359">
        <v>20203</v>
      </c>
      <c r="M52" s="360">
        <v>19473</v>
      </c>
    </row>
    <row r="53" spans="2:13" ht="27.75" customHeight="1" thickBot="1" x14ac:dyDescent="0.2">
      <c r="B53" s="1192" t="s">
        <v>19</v>
      </c>
      <c r="C53" s="1193"/>
      <c r="D53" s="110"/>
      <c r="E53" s="1194" t="s">
        <v>44</v>
      </c>
      <c r="F53" s="1194"/>
      <c r="G53" s="1194"/>
      <c r="H53" s="1195"/>
      <c r="I53" s="361">
        <v>2610</v>
      </c>
      <c r="J53" s="362">
        <v>1641</v>
      </c>
      <c r="K53" s="362">
        <v>1756</v>
      </c>
      <c r="L53" s="362">
        <v>186</v>
      </c>
      <c r="M53" s="363">
        <v>-721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V0CRZ739wF6uBmuZJUo7vK66eh7ytE/cGyibma/oAXDVTMjcwX0mnpYN9Uh1xA+SivDDS2sL7PVzId0CdcyoQ==" saltValue="Dn8jrwkTQ+XiwpT/Q68F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2160</v>
      </c>
      <c r="G55" s="122">
        <v>2441</v>
      </c>
      <c r="H55" s="123">
        <v>2663</v>
      </c>
    </row>
    <row r="56" spans="2:8" ht="52.5" customHeight="1" x14ac:dyDescent="0.15">
      <c r="B56" s="124"/>
      <c r="C56" s="1213" t="s">
        <v>47</v>
      </c>
      <c r="D56" s="1213"/>
      <c r="E56" s="1214"/>
      <c r="F56" s="125" t="s">
        <v>491</v>
      </c>
      <c r="G56" s="125" t="s">
        <v>491</v>
      </c>
      <c r="H56" s="126" t="s">
        <v>491</v>
      </c>
    </row>
    <row r="57" spans="2:8" ht="53.25" customHeight="1" x14ac:dyDescent="0.15">
      <c r="B57" s="124"/>
      <c r="C57" s="1215" t="s">
        <v>48</v>
      </c>
      <c r="D57" s="1215"/>
      <c r="E57" s="1216"/>
      <c r="F57" s="127">
        <v>3394</v>
      </c>
      <c r="G57" s="127">
        <v>3993</v>
      </c>
      <c r="H57" s="128">
        <v>3923</v>
      </c>
    </row>
    <row r="58" spans="2:8" ht="45.75" customHeight="1" x14ac:dyDescent="0.15">
      <c r="B58" s="129"/>
      <c r="C58" s="1203" t="s">
        <v>554</v>
      </c>
      <c r="D58" s="1204"/>
      <c r="E58" s="1205"/>
      <c r="F58" s="130">
        <v>1587</v>
      </c>
      <c r="G58" s="130">
        <v>1794</v>
      </c>
      <c r="H58" s="131">
        <v>1612</v>
      </c>
    </row>
    <row r="59" spans="2:8" ht="45.75" customHeight="1" x14ac:dyDescent="0.15">
      <c r="B59" s="129"/>
      <c r="C59" s="1203" t="s">
        <v>555</v>
      </c>
      <c r="D59" s="1204"/>
      <c r="E59" s="1205"/>
      <c r="F59" s="130">
        <v>296</v>
      </c>
      <c r="G59" s="130">
        <v>527</v>
      </c>
      <c r="H59" s="131">
        <v>671</v>
      </c>
    </row>
    <row r="60" spans="2:8" ht="45.75" customHeight="1" x14ac:dyDescent="0.15">
      <c r="B60" s="129"/>
      <c r="C60" s="1203" t="s">
        <v>556</v>
      </c>
      <c r="D60" s="1204"/>
      <c r="E60" s="1205"/>
      <c r="F60" s="130">
        <v>345</v>
      </c>
      <c r="G60" s="130">
        <v>457</v>
      </c>
      <c r="H60" s="131">
        <v>419</v>
      </c>
    </row>
    <row r="61" spans="2:8" ht="45.75" customHeight="1" x14ac:dyDescent="0.15">
      <c r="B61" s="129"/>
      <c r="C61" s="1203" t="s">
        <v>557</v>
      </c>
      <c r="D61" s="1204"/>
      <c r="E61" s="1205"/>
      <c r="F61" s="130">
        <v>320</v>
      </c>
      <c r="G61" s="130">
        <v>317</v>
      </c>
      <c r="H61" s="131">
        <v>307</v>
      </c>
    </row>
    <row r="62" spans="2:8" ht="45.75" customHeight="1" thickBot="1" x14ac:dyDescent="0.2">
      <c r="B62" s="132"/>
      <c r="C62" s="1206" t="s">
        <v>558</v>
      </c>
      <c r="D62" s="1207"/>
      <c r="E62" s="1208"/>
      <c r="F62" s="133">
        <v>229</v>
      </c>
      <c r="G62" s="133">
        <v>206</v>
      </c>
      <c r="H62" s="134">
        <v>184</v>
      </c>
    </row>
    <row r="63" spans="2:8" ht="52.5" customHeight="1" thickBot="1" x14ac:dyDescent="0.2">
      <c r="B63" s="135"/>
      <c r="C63" s="1209" t="s">
        <v>49</v>
      </c>
      <c r="D63" s="1209"/>
      <c r="E63" s="1210"/>
      <c r="F63" s="136">
        <v>5554</v>
      </c>
      <c r="G63" s="136">
        <v>6434</v>
      </c>
      <c r="H63" s="137">
        <v>6586</v>
      </c>
    </row>
    <row r="64" spans="2:8" x14ac:dyDescent="0.15"/>
  </sheetData>
  <sheetProtection algorithmName="SHA-512" hashValue="CxnJwi6eUsx5us+VxJLAVyARQ2yHKuoJWOJL1OWmb2AU+rZjHnHEY5fxUzU2NWrXz6R77EC0LF9XltH95FVPVw==" saltValue="3daI5WNkwWVV/R7aZVpr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68488</v>
      </c>
      <c r="E3" s="156"/>
      <c r="F3" s="157">
        <v>45588</v>
      </c>
      <c r="G3" s="158"/>
      <c r="H3" s="159"/>
    </row>
    <row r="4" spans="1:8" x14ac:dyDescent="0.15">
      <c r="A4" s="160"/>
      <c r="B4" s="161"/>
      <c r="C4" s="162"/>
      <c r="D4" s="163">
        <v>28567</v>
      </c>
      <c r="E4" s="164"/>
      <c r="F4" s="165">
        <v>24150</v>
      </c>
      <c r="G4" s="166"/>
      <c r="H4" s="167"/>
    </row>
    <row r="5" spans="1:8" x14ac:dyDescent="0.15">
      <c r="A5" s="148" t="s">
        <v>523</v>
      </c>
      <c r="B5" s="153"/>
      <c r="C5" s="154"/>
      <c r="D5" s="155">
        <v>48744</v>
      </c>
      <c r="E5" s="156"/>
      <c r="F5" s="157">
        <v>45483</v>
      </c>
      <c r="G5" s="158"/>
      <c r="H5" s="159"/>
    </row>
    <row r="6" spans="1:8" x14ac:dyDescent="0.15">
      <c r="A6" s="160"/>
      <c r="B6" s="161"/>
      <c r="C6" s="162"/>
      <c r="D6" s="163">
        <v>24212</v>
      </c>
      <c r="E6" s="164"/>
      <c r="F6" s="165">
        <v>24241</v>
      </c>
      <c r="G6" s="166"/>
      <c r="H6" s="167"/>
    </row>
    <row r="7" spans="1:8" x14ac:dyDescent="0.15">
      <c r="A7" s="148" t="s">
        <v>524</v>
      </c>
      <c r="B7" s="153"/>
      <c r="C7" s="154"/>
      <c r="D7" s="155">
        <v>46212</v>
      </c>
      <c r="E7" s="156"/>
      <c r="F7" s="157">
        <v>45945</v>
      </c>
      <c r="G7" s="158"/>
      <c r="H7" s="159"/>
    </row>
    <row r="8" spans="1:8" x14ac:dyDescent="0.15">
      <c r="A8" s="160"/>
      <c r="B8" s="161"/>
      <c r="C8" s="162"/>
      <c r="D8" s="163">
        <v>17299</v>
      </c>
      <c r="E8" s="164"/>
      <c r="F8" s="165">
        <v>25180</v>
      </c>
      <c r="G8" s="166"/>
      <c r="H8" s="167"/>
    </row>
    <row r="9" spans="1:8" x14ac:dyDescent="0.15">
      <c r="A9" s="148" t="s">
        <v>525</v>
      </c>
      <c r="B9" s="153"/>
      <c r="C9" s="154"/>
      <c r="D9" s="155">
        <v>54718</v>
      </c>
      <c r="E9" s="156"/>
      <c r="F9" s="157">
        <v>44475</v>
      </c>
      <c r="G9" s="158"/>
      <c r="H9" s="159"/>
    </row>
    <row r="10" spans="1:8" x14ac:dyDescent="0.15">
      <c r="A10" s="160"/>
      <c r="B10" s="161"/>
      <c r="C10" s="162"/>
      <c r="D10" s="163">
        <v>27984</v>
      </c>
      <c r="E10" s="164"/>
      <c r="F10" s="165">
        <v>24780</v>
      </c>
      <c r="G10" s="166"/>
      <c r="H10" s="167"/>
    </row>
    <row r="11" spans="1:8" x14ac:dyDescent="0.15">
      <c r="A11" s="148" t="s">
        <v>526</v>
      </c>
      <c r="B11" s="153"/>
      <c r="C11" s="154"/>
      <c r="D11" s="155">
        <v>39862</v>
      </c>
      <c r="E11" s="156"/>
      <c r="F11" s="157">
        <v>45982</v>
      </c>
      <c r="G11" s="158"/>
      <c r="H11" s="159"/>
    </row>
    <row r="12" spans="1:8" x14ac:dyDescent="0.15">
      <c r="A12" s="160"/>
      <c r="B12" s="161"/>
      <c r="C12" s="168"/>
      <c r="D12" s="163">
        <v>23825</v>
      </c>
      <c r="E12" s="164"/>
      <c r="F12" s="165">
        <v>25583</v>
      </c>
      <c r="G12" s="166"/>
      <c r="H12" s="167"/>
    </row>
    <row r="13" spans="1:8" x14ac:dyDescent="0.15">
      <c r="A13" s="148"/>
      <c r="B13" s="153"/>
      <c r="C13" s="169"/>
      <c r="D13" s="170">
        <v>51605</v>
      </c>
      <c r="E13" s="171"/>
      <c r="F13" s="172">
        <v>45495</v>
      </c>
      <c r="G13" s="173"/>
      <c r="H13" s="159"/>
    </row>
    <row r="14" spans="1:8" x14ac:dyDescent="0.15">
      <c r="A14" s="160"/>
      <c r="B14" s="161"/>
      <c r="C14" s="162"/>
      <c r="D14" s="163">
        <v>24377</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5.38</v>
      </c>
      <c r="C19" s="174">
        <f>ROUND(VALUE(SUBSTITUTE(実質収支比率等に係る経年分析!G$48,"▲","-")),2)</f>
        <v>4.8899999999999997</v>
      </c>
      <c r="D19" s="174">
        <f>ROUND(VALUE(SUBSTITUTE(実質収支比率等に係る経年分析!H$48,"▲","-")),2)</f>
        <v>10.119999999999999</v>
      </c>
      <c r="E19" s="174">
        <f>ROUND(VALUE(SUBSTITUTE(実質収支比率等に係る経年分析!I$48,"▲","-")),2)</f>
        <v>7.4</v>
      </c>
      <c r="F19" s="174">
        <f>ROUND(VALUE(SUBSTITUTE(実質収支比率等に係る経年分析!J$48,"▲","-")),2)</f>
        <v>8.9700000000000006</v>
      </c>
    </row>
    <row r="20" spans="1:11" x14ac:dyDescent="0.15">
      <c r="A20" s="174" t="s">
        <v>53</v>
      </c>
      <c r="B20" s="174">
        <f>ROUND(VALUE(SUBSTITUTE(実質収支比率等に係る経年分析!F$47,"▲","-")),2)</f>
        <v>12.38</v>
      </c>
      <c r="C20" s="174">
        <f>ROUND(VALUE(SUBSTITUTE(実質収支比率等に係る経年分析!G$47,"▲","-")),2)</f>
        <v>13.27</v>
      </c>
      <c r="D20" s="174">
        <f>ROUND(VALUE(SUBSTITUTE(実質収支比率等に係る経年分析!H$47,"▲","-")),2)</f>
        <v>13.51</v>
      </c>
      <c r="E20" s="174">
        <f>ROUND(VALUE(SUBSTITUTE(実質収支比率等に係る経年分析!I$47,"▲","-")),2)</f>
        <v>15.56</v>
      </c>
      <c r="F20" s="174">
        <f>ROUND(VALUE(SUBSTITUTE(実質収支比率等に係る経年分析!J$47,"▲","-")),2)</f>
        <v>16.53</v>
      </c>
    </row>
    <row r="21" spans="1:11" x14ac:dyDescent="0.15">
      <c r="A21" s="174" t="s">
        <v>54</v>
      </c>
      <c r="B21" s="174">
        <f>IF(ISNUMBER(VALUE(SUBSTITUTE(実質収支比率等に係る経年分析!F$49,"▲","-"))),ROUND(VALUE(SUBSTITUTE(実質収支比率等に係る経年分析!F$49,"▲","-")),2),NA())</f>
        <v>-1.63</v>
      </c>
      <c r="C21" s="174">
        <f>IF(ISNUMBER(VALUE(SUBSTITUTE(実質収支比率等に係る経年分析!G$49,"▲","-"))),ROUND(VALUE(SUBSTITUTE(実質収支比率等に係る経年分析!G$49,"▲","-")),2),NA())</f>
        <v>-0.73</v>
      </c>
      <c r="D21" s="174">
        <f>IF(ISNUMBER(VALUE(SUBSTITUTE(実質収支比率等に係る経年分析!H$49,"▲","-"))),ROUND(VALUE(SUBSTITUTE(実質収支比率等に係る経年分析!H$49,"▲","-")),2),NA())</f>
        <v>5.48</v>
      </c>
      <c r="E21" s="174">
        <f>IF(ISNUMBER(VALUE(SUBSTITUTE(実質収支比率等に係る経年分析!I$49,"▲","-"))),ROUND(VALUE(SUBSTITUTE(実質収支比率等に係る経年分析!I$49,"▲","-")),2),NA())</f>
        <v>-3.19</v>
      </c>
      <c r="F21" s="174">
        <f>IF(ISNUMBER(VALUE(SUBSTITUTE(実質収支比率等に係る経年分析!J$49,"▲","-"))),ROUND(VALUE(SUBSTITUTE(実質収支比率等に係る経年分析!J$49,"▲","-")),2),NA())</f>
        <v>2.81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0.87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0.05</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恵庭市水道事業会計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4.7699999999999996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4.4400000000000004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4.8899999999999997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10.119999999999999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8.9600000000000009</v>
      </c>
    </row>
    <row r="36" spans="1:16" x14ac:dyDescent="0.15">
      <c r="A36" s="175" t="str">
        <f>IF(連結実質赤字比率に係る赤字・黒字の構成分析!C$34="",NA(),連結実質赤字比率に係る赤字・黒字の構成分析!C$34)</f>
        <v>恵庭市下水道事業会計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2404</v>
      </c>
      <c r="E42" s="176"/>
      <c r="F42" s="176"/>
      <c r="G42" s="176">
        <f>'実質公債費比率（分子）の構造'!L$52</f>
        <v>2421</v>
      </c>
      <c r="H42" s="176"/>
      <c r="I42" s="176"/>
      <c r="J42" s="176">
        <f>'実質公債費比率（分子）の構造'!M$52</f>
        <v>2376</v>
      </c>
      <c r="K42" s="176"/>
      <c r="L42" s="176"/>
      <c r="M42" s="176">
        <f>'実質公債費比率（分子）の構造'!N$52</f>
        <v>2289</v>
      </c>
      <c r="N42" s="176"/>
      <c r="O42" s="176"/>
      <c r="P42" s="176">
        <f>'実質公債費比率（分子）の構造'!O$52</f>
        <v>2232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f>'実質公債費比率（分子）の構造'!L$50</f>
        <v>22</v>
      </c>
      <c r="F44" s="176"/>
      <c r="G44" s="176"/>
      <c r="H44" s="176">
        <f>'実質公債費比率（分子）の構造'!M$50</f>
        <v>38</v>
      </c>
      <c r="I44" s="176"/>
      <c r="J44" s="176"/>
      <c r="K44" s="176">
        <f>'実質公債費比率（分子）の構造'!N$50</f>
        <v>20</v>
      </c>
      <c r="L44" s="176"/>
      <c r="M44" s="176"/>
      <c r="N44" s="176">
        <f>'実質公債費比率（分子）の構造'!O$50</f>
        <v>29</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581</v>
      </c>
      <c r="C46" s="176"/>
      <c r="D46" s="176"/>
      <c r="E46" s="176">
        <f>'実質公債費比率（分子）の構造'!L$48</f>
        <v>538</v>
      </c>
      <c r="F46" s="176"/>
      <c r="G46" s="176"/>
      <c r="H46" s="176">
        <f>'実質公債費比率（分子）の構造'!M$48</f>
        <v>519</v>
      </c>
      <c r="I46" s="176"/>
      <c r="J46" s="176"/>
      <c r="K46" s="176">
        <f>'実質公債費比率（分子）の構造'!N$48</f>
        <v>519</v>
      </c>
      <c r="L46" s="176"/>
      <c r="M46" s="176"/>
      <c r="N46" s="176">
        <f>'実質公債費比率（分子）の構造'!O$48</f>
        <v>534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2456</v>
      </c>
      <c r="C49" s="176"/>
      <c r="D49" s="176"/>
      <c r="E49" s="176">
        <f>'実質公債費比率（分子）の構造'!L$45</f>
        <v>2493</v>
      </c>
      <c r="F49" s="176"/>
      <c r="G49" s="176"/>
      <c r="H49" s="176">
        <f>'実質公債費比率（分子）の構造'!M$45</f>
        <v>2665</v>
      </c>
      <c r="I49" s="176"/>
      <c r="J49" s="176"/>
      <c r="K49" s="176">
        <f>'実質公債費比率（分子）の構造'!N$45</f>
        <v>2792</v>
      </c>
      <c r="L49" s="176"/>
      <c r="M49" s="176"/>
      <c r="N49" s="176">
        <f>'実質公債費比率（分子）の構造'!O$45</f>
        <v>2794</v>
      </c>
      <c r="O49" s="176"/>
      <c r="P49" s="176"/>
    </row>
    <row r="50" spans="1:16" x14ac:dyDescent="0.15">
      <c r="A50" s="176" t="s">
        <v>67</v>
      </c>
      <c r="B50" s="176" t="e">
        <f>NA()</f>
        <v>#N/A</v>
      </c>
      <c r="C50" s="176">
        <f>IF(ISNUMBER('実質公債費比率（分子）の構造'!K$53),'実質公債費比率（分子）の構造'!K$53,NA())</f>
        <v>652</v>
      </c>
      <c r="D50" s="176" t="e">
        <f>NA()</f>
        <v>#N/A</v>
      </c>
      <c r="E50" s="176" t="e">
        <f>NA()</f>
        <v>#N/A</v>
      </c>
      <c r="F50" s="176">
        <f>IF(ISNUMBER('実質公債費比率（分子）の構造'!L$53),'実質公債費比率（分子）の構造'!L$53,NA())</f>
        <v>633</v>
      </c>
      <c r="G50" s="176" t="e">
        <f>NA()</f>
        <v>#N/A</v>
      </c>
      <c r="H50" s="176" t="e">
        <f>NA()</f>
        <v>#N/A</v>
      </c>
      <c r="I50" s="176">
        <f>IF(ISNUMBER('実質公債費比率（分子）の構造'!M$53),'実質公債費比率（分子）の構造'!M$53,NA())</f>
        <v>847</v>
      </c>
      <c r="J50" s="176" t="e">
        <f>NA()</f>
        <v>#N/A</v>
      </c>
      <c r="K50" s="176" t="e">
        <f>NA()</f>
        <v>#N/A</v>
      </c>
      <c r="L50" s="176">
        <f>IF(ISNUMBER('実質公債費比率（分子）の構造'!N$53),'実質公債費比率（分子）の構造'!N$53,NA())</f>
        <v>1043</v>
      </c>
      <c r="M50" s="176" t="e">
        <f>NA()</f>
        <v>#N/A</v>
      </c>
      <c r="N50" s="176" t="e">
        <f>NA()</f>
        <v>#N/A</v>
      </c>
      <c r="O50" s="176">
        <f>IF(ISNUMBER('実質公債費比率（分子）の構造'!O$53),'実質公債費比率（分子）の構造'!O$53,NA())</f>
        <v>1126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21829</v>
      </c>
      <c r="E56" s="175"/>
      <c r="F56" s="175"/>
      <c r="G56" s="175">
        <f>'将来負担比率（分子）の構造'!J$52</f>
        <v>21432</v>
      </c>
      <c r="H56" s="175"/>
      <c r="I56" s="175"/>
      <c r="J56" s="175">
        <f>'将来負担比率（分子）の構造'!K$52</f>
        <v>21177</v>
      </c>
      <c r="K56" s="175"/>
      <c r="L56" s="175"/>
      <c r="M56" s="175">
        <f>'将来負担比率（分子）の構造'!L$52</f>
        <v>20203</v>
      </c>
      <c r="N56" s="175"/>
      <c r="O56" s="175"/>
      <c r="P56" s="175">
        <f>'将来負担比率（分子）の構造'!M$52</f>
        <v>19473</v>
      </c>
    </row>
    <row r="57" spans="1:16" x14ac:dyDescent="0.15">
      <c r="A57" s="175" t="s">
        <v>42</v>
      </c>
      <c r="B57" s="175"/>
      <c r="C57" s="175"/>
      <c r="D57" s="175">
        <f>'将来負担比率（分子）の構造'!I$51</f>
        <v>7460</v>
      </c>
      <c r="E57" s="175"/>
      <c r="F57" s="175"/>
      <c r="G57" s="175">
        <f>'将来負担比率（分子）の構造'!J$51</f>
        <v>7582</v>
      </c>
      <c r="H57" s="175"/>
      <c r="I57" s="175"/>
      <c r="J57" s="175">
        <f>'将来負担比率（分子）の構造'!K$51</f>
        <v>6000</v>
      </c>
      <c r="K57" s="175"/>
      <c r="L57" s="175"/>
      <c r="M57" s="175">
        <f>'将来負担比率（分子）の構造'!L$51</f>
        <v>5993</v>
      </c>
      <c r="N57" s="175"/>
      <c r="O57" s="175"/>
      <c r="P57" s="175">
        <f>'将来負担比率（分子）の構造'!M$51</f>
        <v>5659</v>
      </c>
    </row>
    <row r="58" spans="1:16" x14ac:dyDescent="0.15">
      <c r="A58" s="175" t="s">
        <v>41</v>
      </c>
      <c r="B58" s="175"/>
      <c r="C58" s="175"/>
      <c r="D58" s="175">
        <f>'将来負担比率（分子）の構造'!I$50</f>
        <v>4952</v>
      </c>
      <c r="E58" s="175"/>
      <c r="F58" s="175"/>
      <c r="G58" s="175">
        <f>'将来負担比率（分子）の構造'!J$50</f>
        <v>5432</v>
      </c>
      <c r="H58" s="175"/>
      <c r="I58" s="175"/>
      <c r="J58" s="175">
        <f>'将来負担比率（分子）の構造'!K$50</f>
        <v>6319</v>
      </c>
      <c r="K58" s="175"/>
      <c r="L58" s="175"/>
      <c r="M58" s="175">
        <f>'将来負担比率（分子）の構造'!L$50</f>
        <v>7385</v>
      </c>
      <c r="N58" s="175"/>
      <c r="O58" s="175"/>
      <c r="P58" s="175">
        <f>'将来負担比率（分子）の構造'!M$50</f>
        <v>7639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3</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1757</v>
      </c>
      <c r="C62" s="175"/>
      <c r="D62" s="175"/>
      <c r="E62" s="175">
        <f>'将来負担比率（分子）の構造'!J$45</f>
        <v>1620</v>
      </c>
      <c r="F62" s="175"/>
      <c r="G62" s="175"/>
      <c r="H62" s="175">
        <f>'将来負担比率（分子）の構造'!K$45</f>
        <v>1532</v>
      </c>
      <c r="I62" s="175"/>
      <c r="J62" s="175"/>
      <c r="K62" s="175">
        <f>'将来負担比率（分子）の構造'!L$45</f>
        <v>1388</v>
      </c>
      <c r="L62" s="175"/>
      <c r="M62" s="175"/>
      <c r="N62" s="175">
        <f>'将来負担比率（分子）の構造'!M$45</f>
        <v>1450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7120</v>
      </c>
      <c r="C64" s="175"/>
      <c r="D64" s="175"/>
      <c r="E64" s="175">
        <f>'将来負担比率（分子）の構造'!J$43</f>
        <v>6829</v>
      </c>
      <c r="F64" s="175"/>
      <c r="G64" s="175"/>
      <c r="H64" s="175">
        <f>'将来負担比率（分子）の構造'!K$43</f>
        <v>6375</v>
      </c>
      <c r="I64" s="175"/>
      <c r="J64" s="175"/>
      <c r="K64" s="175">
        <f>'将来負担比率（分子）の構造'!L$43</f>
        <v>6193</v>
      </c>
      <c r="L64" s="175"/>
      <c r="M64" s="175"/>
      <c r="N64" s="175">
        <f>'将来負担比率（分子）の構造'!M$43</f>
        <v>6212</v>
      </c>
      <c r="O64" s="175"/>
      <c r="P64" s="175"/>
    </row>
    <row r="65" spans="1:16" x14ac:dyDescent="0.15">
      <c r="A65" s="175" t="s">
        <v>32</v>
      </c>
      <c r="B65" s="175">
        <f>'将来負担比率（分子）の構造'!I$42</f>
        <v>40</v>
      </c>
      <c r="C65" s="175"/>
      <c r="D65" s="175"/>
      <c r="E65" s="175">
        <f>'将来負担比率（分子）の構造'!J$42</f>
        <v>50</v>
      </c>
      <c r="F65" s="175"/>
      <c r="G65" s="175"/>
      <c r="H65" s="175">
        <f>'将来負担比率（分子）の構造'!K$42</f>
        <v>219</v>
      </c>
      <c r="I65" s="175"/>
      <c r="J65" s="175"/>
      <c r="K65" s="175">
        <f>'将来負担比率（分子）の構造'!L$42</f>
        <v>223</v>
      </c>
      <c r="L65" s="175"/>
      <c r="M65" s="175"/>
      <c r="N65" s="175">
        <f>'将来負担比率（分子）の構造'!M$42</f>
        <v>240</v>
      </c>
      <c r="O65" s="175"/>
      <c r="P65" s="175"/>
    </row>
    <row r="66" spans="1:16" x14ac:dyDescent="0.15">
      <c r="A66" s="175" t="s">
        <v>31</v>
      </c>
      <c r="B66" s="175">
        <f>'将来負担比率（分子）の構造'!I$41</f>
        <v>27933</v>
      </c>
      <c r="C66" s="175"/>
      <c r="D66" s="175"/>
      <c r="E66" s="175">
        <f>'将来負担比率（分子）の構造'!J$41</f>
        <v>27588</v>
      </c>
      <c r="F66" s="175"/>
      <c r="G66" s="175"/>
      <c r="H66" s="175">
        <f>'将来負担比率（分子）の構造'!K$41</f>
        <v>27123</v>
      </c>
      <c r="I66" s="175"/>
      <c r="J66" s="175"/>
      <c r="K66" s="175">
        <f>'将来負担比率（分子）の構造'!L$41</f>
        <v>25964</v>
      </c>
      <c r="L66" s="175"/>
      <c r="M66" s="175"/>
      <c r="N66" s="175">
        <f>'将来負担比率（分子）の構造'!M$41</f>
        <v>24149</v>
      </c>
      <c r="O66" s="175"/>
      <c r="P66" s="175"/>
    </row>
    <row r="67" spans="1:16" x14ac:dyDescent="0.15">
      <c r="A67" s="175" t="s">
        <v>71</v>
      </c>
      <c r="B67" s="175" t="e">
        <f>NA()</f>
        <v>#N/A</v>
      </c>
      <c r="C67" s="175">
        <f>IF(ISNUMBER('将来負担比率（分子）の構造'!I$53), IF('将来負担比率（分子）の構造'!I$53 &lt; 0, 0, '将来負担比率（分子）の構造'!I$53), NA())</f>
        <v>2610</v>
      </c>
      <c r="D67" s="175" t="e">
        <f>NA()</f>
        <v>#N/A</v>
      </c>
      <c r="E67" s="175" t="e">
        <f>NA()</f>
        <v>#N/A</v>
      </c>
      <c r="F67" s="175">
        <f>IF(ISNUMBER('将来負担比率（分子）の構造'!J$53), IF('将来負担比率（分子）の構造'!J$53 &lt; 0, 0, '将来負担比率（分子）の構造'!J$53), NA())</f>
        <v>1641</v>
      </c>
      <c r="G67" s="175" t="e">
        <f>NA()</f>
        <v>#N/A</v>
      </c>
      <c r="H67" s="175" t="e">
        <f>NA()</f>
        <v>#N/A</v>
      </c>
      <c r="I67" s="175">
        <f>IF(ISNUMBER('将来負担比率（分子）の構造'!K$53), IF('将来負担比率（分子）の構造'!K$53 &lt; 0, 0, '将来負担比率（分子）の構造'!K$53), NA())</f>
        <v>1756</v>
      </c>
      <c r="J67" s="175" t="e">
        <f>NA()</f>
        <v>#N/A</v>
      </c>
      <c r="K67" s="175" t="e">
        <f>NA()</f>
        <v>#N/A</v>
      </c>
      <c r="L67" s="175">
        <f>IF(ISNUMBER('将来負担比率（分子）の構造'!L$53), IF('将来負担比率（分子）の構造'!L$53 &lt; 0, 0, '将来負担比率（分子）の構造'!L$53), NA())</f>
        <v>186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2160</v>
      </c>
      <c r="C72" s="179">
        <f>基金残高に係る経年分析!G55</f>
        <v>2441</v>
      </c>
      <c r="D72" s="179">
        <f>基金残高に係る経年分析!H55</f>
        <v>2663</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3394</v>
      </c>
      <c r="C74" s="179">
        <f>基金残高に係る経年分析!G57</f>
        <v>3993</v>
      </c>
      <c r="D74" s="179">
        <f>基金残高に係る経年分析!H57</f>
        <v>3923</v>
      </c>
    </row>
  </sheetData>
  <sheetProtection algorithmName="SHA-512" hashValue="8J3VGXEfweeD3Sr2MumB8TyEDBq15uX19UwBdSnA6oiKIo4PVCOdhTduz8MWdDwFbOMWsP/SlvL0kEnk/6y+TQ==" saltValue="3RpNVuWISAQEDSzvXbEY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菅原　宏輔</cp:lastModifiedBy>
  <cp:lastPrinted>2025-03-24T04:42:15Z</cp:lastPrinted>
  <dcterms:created xsi:type="dcterms:W3CDTF">2025-02-19T00:01:13Z</dcterms:created>
  <dcterms:modified xsi:type="dcterms:W3CDTF">2025-03-24T04:43:07Z</dcterms:modified>
  <cp:category/>
</cp:coreProperties>
</file>