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nwdoc-sv\010 総務部\045 財政課\R08年度\D202財政状況\D20212統一的な基準による財務書類（前年度決算）\調査・通知等（振興局等）\20260902【石狩振興局 照会914(月)〆】令和６年度財政状況資料集の作成について（2回目・地方公会計関係）\回答\"/>
    </mc:Choice>
  </mc:AlternateContent>
  <xr:revisionPtr revIDLastSave="0" documentId="13_ncr:1_{5DD629AD-C0EA-44FE-8491-957AE170B82A}" xr6:coauthVersionLast="47" xr6:coauthVersionMax="47" xr10:uidLastSave="{00000000-0000-0000-0000-000000000000}"/>
  <bookViews>
    <workbookView xWindow="2037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O36" i="10"/>
  <c r="BW36" i="10"/>
  <c r="BE36" i="10"/>
  <c r="AM36" i="10"/>
  <c r="CO35" i="10"/>
  <c r="BW35" i="10"/>
  <c r="BE35" i="10"/>
  <c r="CO34" i="10"/>
  <c r="BW34" i="10"/>
  <c r="BE34" i="10"/>
  <c r="C34" i="10"/>
  <c r="C35" i="10" s="1"/>
  <c r="C36" i="10" l="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l="1"/>
  <c r="AM35" i="10" s="1"/>
</calcChain>
</file>

<file path=xl/sharedStrings.xml><?xml version="1.0" encoding="utf-8"?>
<sst xmlns="http://schemas.openxmlformats.org/spreadsheetml/2006/main" count="1103" uniqueCount="575">
  <si>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</si>
  <si>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</si>
  <si>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</si>
  <si>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</si>
  <si>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</si>
  <si>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</si>
  <si>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</si>
  <si>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</si>
  <si>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</si>
  <si>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</si>
  <si>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</si>
  <si>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</si>
  <si>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</si>
  <si>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</si>
  <si>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</si>
  <si>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</si>
  <si>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</si>
  <si>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</si>
  <si>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</si>
  <si>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</si>
  <si>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</si>
  <si>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</si>
  <si>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</si>
  <si>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</si>
  <si>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</si>
  <si>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</si>
  <si>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</si>
  <si>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</si>
  <si>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</si>
  <si>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</si>
  <si>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</si>
  <si>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</si>
  <si>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</si>
  <si>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</si>
  <si>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</si>
  <si>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</si>
  <si>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</si>
  <si>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</si>
  <si>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</si>
  <si>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</si>
  <si>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</si>
  <si>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</si>
  <si>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</si>
  <si>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</si>
  <si>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</si>
  <si>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</si>
  <si>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</si>
  <si>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</si>
  <si>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</si>
  <si>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</si>
  <si>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</si>
  <si>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</si>
  <si>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</si>
  <si>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</si>
  <si>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</si>
  <si>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</si>
  <si>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</si>
  <si>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</si>
  <si>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</si>
  <si>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</si>
  <si>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</si>
  <si>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</si>
  <si>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</si>
  <si>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</si>
  <si>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</si>
  <si>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</si>
  <si>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</si>
  <si>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</si>
  <si>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</si>
  <si>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</si>
  <si>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</si>
  <si>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</si>
  <si>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</si>
  <si>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</si>
  <si>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</si>
  <si>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</si>
  <si>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</si>
  <si>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</si>
  <si>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</si>
  <si>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</si>
  <si>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</si>
  <si>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</si>
  <si>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</si>
  <si>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</si>
  <si>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</si>
  <si>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</si>
  <si>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</si>
  <si>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</si>
  <si>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</si>
  <si>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</si>
  <si>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</si>
  <si>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</si>
  <si>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</si>
  <si>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</si>
  <si>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恵庭市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</si>
  <si>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</si>
  <si>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</si>
  <si>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</si>
  <si>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</si>
  <si>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</si>
  <si>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</si>
  <si>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</si>
  <si>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</si>
  <si>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</si>
  <si>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</si>
  <si>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</si>
  <si>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</si>
  <si>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</si>
  <si>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</si>
  <si>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</si>
  <si>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</si>
  <si>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</si>
  <si>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</si>
  <si>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</si>
  <si>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</si>
  <si>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</si>
  <si>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</si>
  <si>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</si>
  <si>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</si>
  <si>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</si>
  <si>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</si>
  <si>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</si>
  <si>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</si>
  <si>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</si>
  <si>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</si>
  <si>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</si>
  <si>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</si>
  <si>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</si>
  <si>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</si>
  <si>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</si>
  <si>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</si>
  <si>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</si>
  <si>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</si>
  <si>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</si>
  <si>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</si>
  <si>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</si>
  <si>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</si>
  <si>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</si>
  <si>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</si>
  <si>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</si>
  <si>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</si>
  <si>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</si>
  <si>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</si>
  <si>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</si>
  <si>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</si>
  <si>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</si>
  <si>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</si>
  <si>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</si>
  <si>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</si>
  <si>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</si>
  <si>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</si>
  <si>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</si>
  <si>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</si>
  <si>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</si>
  <si>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</si>
  <si>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</si>
  <si>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</si>
  <si>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</si>
  <si>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</si>
  <si>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</si>
  <si>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</si>
  <si>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</si>
  <si>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</si>
  <si>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</si>
  <si>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</si>
  <si>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</si>
  <si>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</si>
  <si>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</si>
  <si>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</si>
  <si>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</si>
  <si>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</si>
  <si>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</si>
  <si>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</si>
  <si>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</si>
  <si>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</si>
  <si>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</si>
  <si>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</si>
  <si>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</si>
  <si>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</si>
  <si>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</si>
  <si>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</si>
  <si>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</si>
  <si>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</si>
  <si>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</si>
  <si>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</si>
  <si>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</si>
  <si>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</si>
  <si>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</si>
  <si>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</si>
  <si>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</si>
  <si>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</si>
  <si>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</si>
  <si>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</si>
  <si>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</si>
  <si>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</si>
  <si>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</si>
  <si>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</si>
  <si>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</si>
  <si>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</si>
  <si>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</si>
  <si>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</si>
  <si>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</si>
  <si>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</si>
  <si>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</si>
  <si>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北海道恵庭市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</si>
  <si>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</si>
  <si>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</si>
  <si>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</si>
  <si>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</si>
  <si>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</si>
  <si>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</si>
  <si>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</si>
  <si>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</si>
  <si>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</si>
  <si>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</si>
  <si>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</si>
  <si>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</si>
  <si>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</si>
  <si>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</si>
  <si>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</si>
  <si>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</si>
  <si>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</si>
  <si>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</si>
  <si>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</si>
  <si>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</si>
  <si>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</si>
  <si>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</si>
  <si>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</si>
  <si>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</si>
  <si>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</si>
  <si>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</si>
  <si>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</si>
  <si>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</si>
  <si>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</si>
  <si>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</si>
  <si>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</si>
  <si>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</si>
  <si>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</si>
  <si>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</si>
  <si>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</si>
  <si>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</si>
  <si>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</si>
  <si>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</si>
  <si>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</si>
  <si>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</si>
  <si>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</si>
  <si>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</si>
  <si>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</si>
  <si>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</si>
  <si>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</si>
  <si>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</si>
  <si>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</si>
  <si>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</si>
  <si>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</si>
  <si>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</si>
  <si>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</si>
  <si>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</si>
  <si>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</si>
  <si>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</si>
  <si>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</si>
  <si>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</si>
  <si>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</si>
  <si>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</si>
  <si>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</si>
  <si>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</si>
  <si>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</si>
  <si>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</si>
  <si>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</si>
  <si>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</si>
  <si>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</si>
  <si>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</si>
  <si>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</si>
  <si>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</si>
  <si>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</si>
  <si>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</si>
  <si>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</si>
  <si>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</si>
  <si>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</si>
  <si>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</si>
  <si>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</si>
  <si>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</si>
  <si>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</si>
  <si>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</si>
  <si>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</si>
  <si>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</si>
  <si>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</si>
  <si>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</si>
  <si>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</si>
  <si>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</si>
  <si>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</si>
  <si>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</si>
  <si>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</si>
  <si>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</si>
  <si>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</si>
  <si>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</si>
  <si>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</si>
  <si>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</si>
  <si>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</si>
  <si>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</si>
  <si>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</si>
  <si>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</si>
  <si>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</si>
  <si>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</si>
  <si>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</si>
  <si>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</si>
  <si>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</si>
  <si>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</si>
  <si>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</si>
  <si>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</si>
  <si>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</si>
  <si>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</si>
  <si>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</si>
  <si>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</si>
  <si>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</si>
  <si>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</si>
  <si>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</si>
  <si>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</si>
  <si>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</si>
  <si>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</si>
  <si>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</si>
  <si>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</si>
  <si>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</si>
  <si>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</si>
  <si>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</si>
  <si>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</si>
  <si>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</si>
  <si>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</si>
  <si>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</si>
  <si>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</si>
  <si>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</si>
  <si>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</si>
  <si>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</si>
  <si>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</si>
  <si>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</si>
  <si>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</si>
  <si>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</si>
  <si>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</si>
  <si>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</si>
  <si>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</si>
  <si>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</si>
  <si>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</si>
  <si>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</si>
  <si>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</si>
  <si>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</si>
  <si>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</si>
  <si>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</si>
  <si>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</si>
  <si>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</si>
  <si>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</si>
  <si>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</si>
  <si>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</si>
  <si>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</si>
  <si>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</si>
  <si>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</si>
  <si>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</si>
  <si>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北海道恵庭市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</si>
  <si>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</si>
  <si>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</si>
  <si>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</si>
  <si>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</si>
  <si>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</si>
  <si>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</si>
  <si>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</si>
  <si>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</si>
  <si>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</si>
  <si>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</si>
  <si>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</si>
  <si>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</si>
  <si>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</si>
  <si>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</si>
  <si>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</si>
  <si>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</si>
  <si>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</si>
  <si>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</si>
  <si>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</si>
  <si>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</si>
  <si>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土地区画整理事業特別会計</t>
    <phoneticPr fontId="5"/>
  </si>
  <si>
    <t>土地取得事業特別会計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</si>
  <si>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</si>
  <si>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</si>
  <si>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</si>
  <si>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</si>
  <si>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</si>
  <si>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</si>
  <si>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</si>
  <si>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</si>
  <si>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</si>
  <si>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</si>
  <si>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</si>
  <si>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</si>
  <si>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</si>
  <si>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</si>
  <si>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</si>
  <si>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</si>
  <si>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</si>
  <si>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駐車場事業特別会計</t>
    <phoneticPr fontId="5"/>
  </si>
  <si>
    <t>恵庭市水道事業会計</t>
    <phoneticPr fontId="5"/>
  </si>
  <si>
    <t>法適用企業</t>
    <phoneticPr fontId="5"/>
  </si>
  <si>
    <t>恵庭市下水道事業会計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</si>
  <si>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</si>
  <si>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</si>
  <si>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</si>
  <si>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</si>
  <si>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</si>
  <si>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</si>
  <si>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</si>
  <si>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</si>
  <si>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</si>
  <si>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</si>
  <si>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</si>
  <si>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</si>
  <si>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</si>
  <si>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</si>
  <si>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</si>
  <si>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</si>
  <si>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</si>
  <si>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</si>
  <si>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</si>
  <si>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</si>
  <si>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</si>
  <si>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</si>
  <si>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</si>
  <si>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</si>
  <si>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</si>
  <si>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</si>
  <si>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</si>
  <si>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</si>
  <si>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</si>
  <si>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</si>
  <si>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</si>
  <si>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</si>
  <si>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</si>
  <si>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</si>
  <si>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</si>
  <si>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</si>
  <si>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</si>
  <si>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</si>
  <si>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</si>
  <si>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</si>
  <si>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</si>
  <si>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</si>
  <si>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</si>
  <si>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</si>
  <si>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</si>
  <si>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</si>
  <si>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</si>
  <si>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</si>
  <si>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</si>
  <si>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</si>
  <si>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</si>
  <si>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</si>
  <si>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</si>
  <si>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</si>
  <si>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</si>
  <si>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</si>
  <si>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</si>
  <si>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</si>
  <si>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</si>
  <si>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</si>
  <si>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</si>
  <si>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</si>
  <si>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</si>
  <si>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</si>
  <si>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</si>
  <si>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</si>
  <si>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</si>
  <si>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</si>
  <si>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</si>
  <si>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</si>
  <si>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</si>
  <si>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</si>
  <si>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</si>
  <si>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</si>
  <si>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</si>
  <si>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</si>
  <si>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</si>
  <si>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</si>
  <si>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</si>
  <si>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</si>
  <si>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</si>
  <si>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</si>
  <si>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</si>
  <si>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</si>
  <si>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</si>
  <si>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</si>
  <si>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</si>
  <si>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</si>
  <si>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</si>
  <si>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</si>
  <si>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</si>
  <si>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</si>
  <si>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</si>
  <si>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</si>
  <si>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</si>
  <si>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</si>
  <si>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</si>
  <si>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</si>
  <si>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</si>
  <si>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</si>
  <si>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</si>
  <si>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</si>
  <si>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</si>
  <si>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</si>
  <si>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</si>
  <si>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</si>
  <si>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</si>
  <si>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</si>
  <si>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</si>
  <si>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</si>
  <si>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</si>
  <si>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</si>
  <si>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</si>
  <si>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</si>
  <si>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</si>
  <si>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</si>
  <si>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</si>
  <si>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</si>
  <si>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</si>
  <si>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</si>
  <si>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</si>
  <si>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</si>
  <si>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</si>
  <si>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</si>
  <si>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</si>
  <si>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</si>
  <si>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</si>
  <si>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</si>
  <si>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</si>
  <si>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</si>
  <si>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</si>
  <si>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</si>
  <si>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</si>
  <si>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</si>
  <si>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</si>
  <si>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0.73</t>
  </si>
  <si>
    <t>▲ 3.19</t>
  </si>
  <si>
    <t>▲ 4.61</t>
  </si>
  <si>
    <t>恵庭市下水道事業会計</t>
  </si>
  <si>
    <t>一般会計</t>
  </si>
  <si>
    <t>恵庭市水道事業会計</t>
  </si>
  <si>
    <t>介護保険特別会計</t>
  </si>
  <si>
    <t>国民健康保険特別会計</t>
  </si>
  <si>
    <t>▲ 0.05</t>
  </si>
  <si>
    <t>後期高齢者医療特別会計</t>
  </si>
  <si>
    <t>駐車場事業特別会計</t>
  </si>
  <si>
    <t>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</si>
  <si>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</si>
  <si>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</si>
  <si>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</si>
  <si>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</si>
  <si>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</si>
  <si>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</si>
  <si>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</si>
  <si>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</si>
  <si>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石狩東部水道企業団</t>
    <rPh sb="0" eb="4">
      <t>イシカリトウブ</t>
    </rPh>
    <rPh sb="4" eb="6">
      <t>スイドウ</t>
    </rPh>
    <rPh sb="6" eb="8">
      <t>キギョウ</t>
    </rPh>
    <rPh sb="8" eb="9">
      <t>ダン</t>
    </rPh>
    <phoneticPr fontId="2"/>
  </si>
  <si>
    <t>石狩教育研修センター</t>
    <rPh sb="0" eb="2">
      <t>イシカリ</t>
    </rPh>
    <rPh sb="2" eb="4">
      <t>キョウイク</t>
    </rPh>
    <rPh sb="4" eb="6">
      <t>ケンシュウ</t>
    </rPh>
    <phoneticPr fontId="2"/>
  </si>
  <si>
    <t>恵庭リサーチビジネスパーク（株）</t>
    <rPh sb="0" eb="2">
      <t>エニワ</t>
    </rPh>
    <rPh sb="13" eb="16">
      <t>カブ</t>
    </rPh>
    <phoneticPr fontId="2"/>
  </si>
  <si>
    <t>（一財）恵庭市振興公社</t>
    <rPh sb="1" eb="3">
      <t>イチザイ</t>
    </rPh>
    <rPh sb="4" eb="7">
      <t>エニワシ</t>
    </rPh>
    <rPh sb="7" eb="11">
      <t>シンコウコウシャ</t>
    </rPh>
    <phoneticPr fontId="2"/>
  </si>
  <si>
    <t>（一財）学校給食協会</t>
    <rPh sb="1" eb="3">
      <t>イチザイ</t>
    </rPh>
    <rPh sb="4" eb="10">
      <t>ガッコウキュウショクキョウカイ</t>
    </rPh>
    <phoneticPr fontId="2"/>
  </si>
  <si>
    <t>まちづくり推進基金</t>
    <rPh sb="5" eb="9">
      <t>スイシンキキン</t>
    </rPh>
    <phoneticPr fontId="2"/>
  </si>
  <si>
    <t>子育て基金</t>
    <phoneticPr fontId="5"/>
  </si>
  <si>
    <t>公共施設等管理保全基金</t>
    <phoneticPr fontId="5"/>
  </si>
  <si>
    <t>社会福祉事業推進基金</t>
    <phoneticPr fontId="5"/>
  </si>
  <si>
    <t>農業振興基金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</si>
  <si>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</si>
  <si>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</si>
  <si>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</si>
  <si>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</si>
  <si>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</si>
  <si>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については、これまで大型事業の実施を見据え地方債の発行を抑制してきたが、令和３年度以降はごみ焼却施設や花の拠点整備に係る地方債元金償還金が増加したことに伴い比率が上昇した。今後も新市街地の開発など大規模事業の実施により本指標は増加傾向を見込む。
一方、将来負担比率は０となっていることから、今後は老朽化している施設の統廃合の必要性について検討し、地方債の新規発行を抑制していくことと実施時期等バランスを考慮しながら、恵庭市財政運営の基本指針に基づき、安定した財政運営と施設更新に取り組んでいく。</t>
    <rPh sb="96" eb="100">
      <t>シンシガイチ</t>
    </rPh>
    <rPh sb="101" eb="103">
      <t>カイハツ</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</si>
  <si>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</si>
  <si>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</si>
  <si>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</si>
  <si>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将来負担比率は、地方債現在高が減少したこと、充当可能基金現在高が増加したことにより０となった。
今後も引き続き、計画的な有形固定資産の処分や、既存施設への統合、民間活力などを有効利用しながら施設の統廃合を進めていく。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</si>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</sst>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453DBC9-B304-4CF0-BF72-4747D8AEC86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DF89-4562-BFB9-5DBCD279303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48744</c:v>
                </c:pt>
                <c:pt idx="1">
                  <c:v>46212</c:v>
                </c:pt>
                <c:pt idx="2">
                  <c:v>54718</c:v>
                </c:pt>
                <c:pt idx="3">
                  <c:v>39862</c:v>
                </c:pt>
                <c:pt idx="4">
                  <c:v>48040</c:v>
                </c:pt>
              </c:numCache>
            </c:numRef>
          </c:val>
          <c:smooth val="0"/>
          <c:extLst>
            <c:ext xmlns:c16="http://schemas.microsoft.com/office/drawing/2014/chart" uri="{C3380CC4-5D6E-409C-BE32-E72D297353CC}">
              <c16:uniqueId val="{00000001-DF89-4562-BFB9-5DBCD279303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4.8899999999999997</c:v>
                </c:pt>
                <c:pt idx="1">
                  <c:v>10.119999999999999</c:v>
                </c:pt>
                <c:pt idx="2">
                  <c:v>7.4</c:v>
                </c:pt>
                <c:pt idx="3">
                  <c:v>8.9700000000000006</c:v>
                </c:pt>
                <c:pt idx="4">
                  <c:v>9.1199999999999992</c:v>
                </c:pt>
              </c:numCache>
            </c:numRef>
          </c:val>
          <c:extLst>
            <c:ext xmlns:c16="http://schemas.microsoft.com/office/drawing/2014/chart" uri="{C3380CC4-5D6E-409C-BE32-E72D297353CC}">
              <c16:uniqueId val="{00000000-E0BD-47E8-B77A-12E6FF1B4F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13.27</c:v>
                </c:pt>
                <c:pt idx="1">
                  <c:v>13.51</c:v>
                </c:pt>
                <c:pt idx="2">
                  <c:v>15.56</c:v>
                </c:pt>
                <c:pt idx="3">
                  <c:v>16.53</c:v>
                </c:pt>
                <c:pt idx="4">
                  <c:v>12.35</c:v>
                </c:pt>
              </c:numCache>
            </c:numRef>
          </c:val>
          <c:extLst>
            <c:ext xmlns:c16="http://schemas.microsoft.com/office/drawing/2014/chart" uri="{C3380CC4-5D6E-409C-BE32-E72D297353CC}">
              <c16:uniqueId val="{00000001-E0BD-47E8-B77A-12E6FF1B4F2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-0.73</c:v>
                </c:pt>
                <c:pt idx="1">
                  <c:v>5.48</c:v>
                </c:pt>
                <c:pt idx="2">
                  <c:v>-3.19</c:v>
                </c:pt>
                <c:pt idx="3">
                  <c:v>2.81</c:v>
                </c:pt>
                <c:pt idx="4">
                  <c:v>-4.6100000000000003</c:v>
                </c:pt>
              </c:numCache>
            </c:numRef>
          </c:val>
          <c:smooth val="0"/>
          <c:extLst>
            <c:ext xmlns:c16="http://schemas.microsoft.com/office/drawing/2014/chart" uri="{C3380CC4-5D6E-409C-BE32-E72D297353CC}">
              <c16:uniqueId val="{00000002-E0BD-47E8-B77A-12E6FF1B4F2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AF0-4F80-8F20-5AEA62F0BDA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AF0-4F80-8F20-5AEA62F0BDAE}"/>
            </c:ext>
          </c:extLst>
        </c:ser>
        <c:ser>
          <c:idx val="2"/>
          <c:order val="2"/>
          <c:tx>
            <c:strRef>
              <c:f>データシート!$A$29</c:f>
              <c:strCache>
                <c:ptCount val="1"/>
                <c:pt idx="0">
                  <c:v>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AF0-4F80-8F20-5AEA62F0BDAE}"/>
            </c:ext>
          </c:extLst>
        </c:ser>
        <c:ser>
          <c:idx val="3"/>
          <c:order val="3"/>
          <c:tx>
            <c:strRef>
              <c:f>データシート!$A$30</c:f>
              <c:strCache>
                <c:ptCount val="1"/>
                <c:pt idx="0">
                  <c:v>駐車場事業特別会計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0.06</c:v>
                </c:pt>
                <c:pt idx="4">
                  <c:v>#N/A</c:v>
                </c:pt>
                <c:pt idx="5">
                  <c:v>0.11</c:v>
                </c:pt>
                <c:pt idx="6">
                  <c:v>#N/A</c:v>
                </c:pt>
                <c:pt idx="7">
                  <c:v>0.14000000000000001</c:v>
                </c:pt>
                <c:pt idx="8">
                  <c:v>#N/A</c:v>
                </c:pt>
                <c:pt idx="9">
                  <c:v>0.02</c:v>
                </c:pt>
              </c:numCache>
            </c:numRef>
          </c:val>
          <c:extLst>
            <c:ext xmlns:c16="http://schemas.microsoft.com/office/drawing/2014/chart" uri="{C3380CC4-5D6E-409C-BE32-E72D297353CC}">
              <c16:uniqueId val="{00000003-3AF0-4F80-8F20-5AEA62F0BDA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0.11</c:v>
                </c:pt>
                <c:pt idx="4">
                  <c:v>#N/A</c:v>
                </c:pt>
                <c:pt idx="5">
                  <c:v>0.11</c:v>
                </c:pt>
                <c:pt idx="6">
                  <c:v>#N/A</c:v>
                </c:pt>
                <c:pt idx="7">
                  <c:v>0.12</c:v>
                </c:pt>
                <c:pt idx="8">
                  <c:v>#N/A</c:v>
                </c:pt>
                <c:pt idx="9">
                  <c:v>0.13</c:v>
                </c:pt>
              </c:numCache>
            </c:numRef>
          </c:val>
          <c:extLst>
            <c:ext xmlns:c16="http://schemas.microsoft.com/office/drawing/2014/chart" uri="{C3380CC4-5D6E-409C-BE32-E72D297353CC}">
              <c16:uniqueId val="{00000004-3AF0-4F80-8F20-5AEA62F0BDAE}"/>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0.05</c:v>
                </c:pt>
                <c:pt idx="1">
                  <c:v>#N/A</c:v>
                </c:pt>
                <c:pt idx="2">
                  <c:v>#N/A</c:v>
                </c:pt>
                <c:pt idx="3">
                  <c:v>0.82</c:v>
                </c:pt>
                <c:pt idx="4">
                  <c:v>#N/A</c:v>
                </c:pt>
                <c:pt idx="5">
                  <c:v>0.55000000000000004</c:v>
                </c:pt>
                <c:pt idx="6">
                  <c:v>#N/A</c:v>
                </c:pt>
                <c:pt idx="7">
                  <c:v>0.42</c:v>
                </c:pt>
                <c:pt idx="8">
                  <c:v>#N/A</c:v>
                </c:pt>
                <c:pt idx="9">
                  <c:v>0.22</c:v>
                </c:pt>
              </c:numCache>
            </c:numRef>
          </c:val>
          <c:extLst>
            <c:ext xmlns:c16="http://schemas.microsoft.com/office/drawing/2014/chart" uri="{C3380CC4-5D6E-409C-BE32-E72D297353CC}">
              <c16:uniqueId val="{00000005-3AF0-4F80-8F20-5AEA62F0BDAE}"/>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0.16</c:v>
                </c:pt>
                <c:pt idx="2">
                  <c:v>#N/A</c:v>
                </c:pt>
                <c:pt idx="3">
                  <c:v>0.54</c:v>
                </c:pt>
                <c:pt idx="4">
                  <c:v>#N/A</c:v>
                </c:pt>
                <c:pt idx="5">
                  <c:v>0.73</c:v>
                </c:pt>
                <c:pt idx="6">
                  <c:v>#N/A</c:v>
                </c:pt>
                <c:pt idx="7">
                  <c:v>0.78</c:v>
                </c:pt>
                <c:pt idx="8">
                  <c:v>#N/A</c:v>
                </c:pt>
                <c:pt idx="9">
                  <c:v>0.62</c:v>
                </c:pt>
              </c:numCache>
            </c:numRef>
          </c:val>
          <c:extLst>
            <c:ext xmlns:c16="http://schemas.microsoft.com/office/drawing/2014/chart" uri="{C3380CC4-5D6E-409C-BE32-E72D297353CC}">
              <c16:uniqueId val="{00000006-3AF0-4F80-8F20-5AEA62F0BDAE}"/>
            </c:ext>
          </c:extLst>
        </c:ser>
        <c:ser>
          <c:idx val="7"/>
          <c:order val="7"/>
          <c:tx>
            <c:strRef>
              <c:f>データシート!$A$34</c:f>
              <c:strCache>
                <c:ptCount val="1"/>
                <c:pt idx="0">
                  <c:v>恵庭市水道事業会計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4.7699999999999996</c:v>
                </c:pt>
                <c:pt idx="2">
                  <c:v>#N/A</c:v>
                </c:pt>
                <c:pt idx="3">
                  <c:v>4.4400000000000004</c:v>
                </c:pt>
                <c:pt idx="4">
                  <c:v>#N/A</c:v>
                </c:pt>
                <c:pt idx="5">
                  <c:v>5.13</c:v>
                </c:pt>
                <c:pt idx="6">
                  <c:v>#N/A</c:v>
                </c:pt>
                <c:pt idx="7">
                  <c:v>5.79</c:v>
                </c:pt>
                <c:pt idx="8">
                  <c:v>#N/A</c:v>
                </c:pt>
                <c:pt idx="9">
                  <c:v>6.36</c:v>
                </c:pt>
              </c:numCache>
            </c:numRef>
          </c:val>
          <c:extLst>
            <c:ext xmlns:c16="http://schemas.microsoft.com/office/drawing/2014/chart" uri="{C3380CC4-5D6E-409C-BE32-E72D297353CC}">
              <c16:uniqueId val="{00000007-3AF0-4F80-8F20-5AEA62F0BDA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4.8899999999999997</c:v>
                </c:pt>
                <c:pt idx="2">
                  <c:v>#N/A</c:v>
                </c:pt>
                <c:pt idx="3">
                  <c:v>10.119999999999999</c:v>
                </c:pt>
                <c:pt idx="4">
                  <c:v>#N/A</c:v>
                </c:pt>
                <c:pt idx="5">
                  <c:v>7.39</c:v>
                </c:pt>
                <c:pt idx="6">
                  <c:v>#N/A</c:v>
                </c:pt>
                <c:pt idx="7">
                  <c:v>8.9600000000000009</c:v>
                </c:pt>
                <c:pt idx="8">
                  <c:v>#N/A</c:v>
                </c:pt>
                <c:pt idx="9">
                  <c:v>9.1199999999999992</c:v>
                </c:pt>
              </c:numCache>
            </c:numRef>
          </c:val>
          <c:extLst>
            <c:ext xmlns:c16="http://schemas.microsoft.com/office/drawing/2014/chart" uri="{C3380CC4-5D6E-409C-BE32-E72D297353CC}">
              <c16:uniqueId val="{00000008-3AF0-4F80-8F20-5AEA62F0BDAE}"/>
            </c:ext>
          </c:extLst>
        </c:ser>
        <c:ser>
          <c:idx val="9"/>
          <c:order val="9"/>
          <c:tx>
            <c:strRef>
              <c:f>データシート!$A$36</c:f>
              <c:strCache>
                <c:ptCount val="1"/>
                <c:pt idx="0">
                  <c:v>恵庭市下水道事業会計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11.03</c:v>
                </c:pt>
                <c:pt idx="2">
                  <c:v>#N/A</c:v>
                </c:pt>
                <c:pt idx="3">
                  <c:v>11.28</c:v>
                </c:pt>
                <c:pt idx="4">
                  <c:v>#N/A</c:v>
                </c:pt>
                <c:pt idx="5">
                  <c:v>12.22</c:v>
                </c:pt>
                <c:pt idx="6">
                  <c:v>#N/A</c:v>
                </c:pt>
                <c:pt idx="7">
                  <c:v>12.5</c:v>
                </c:pt>
                <c:pt idx="8">
                  <c:v>#N/A</c:v>
                </c:pt>
                <c:pt idx="9">
                  <c:v>12.71</c:v>
                </c:pt>
              </c:numCache>
            </c:numRef>
          </c:val>
          <c:extLst>
            <c:ext xmlns:c16="http://schemas.microsoft.com/office/drawing/2014/chart" uri="{C3380CC4-5D6E-409C-BE32-E72D297353CC}">
              <c16:uniqueId val="{00000009-3AF0-4F80-8F20-5AEA62F0BDA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2421</c:v>
                </c:pt>
                <c:pt idx="5">
                  <c:v>2376</c:v>
                </c:pt>
                <c:pt idx="8">
                  <c:v>2289</c:v>
                </c:pt>
                <c:pt idx="11">
                  <c:v>2232</c:v>
                </c:pt>
                <c:pt idx="14">
                  <c:v>2162</c:v>
                </c:pt>
              </c:numCache>
            </c:numRef>
          </c:val>
          <c:extLst>
            <c:ext xmlns:c16="http://schemas.microsoft.com/office/drawing/2014/chart" uri="{C3380CC4-5D6E-409C-BE32-E72D297353CC}">
              <c16:uniqueId val="{00000000-817A-4857-90F2-7BCB4A610C2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17A-4857-90F2-7BCB4A610C2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c:v>
                </c:pt>
                <c:pt idx="3">
                  <c:v>38</c:v>
                </c:pt>
                <c:pt idx="6">
                  <c:v>20</c:v>
                </c:pt>
                <c:pt idx="9">
                  <c:v>29</c:v>
                </c:pt>
                <c:pt idx="12">
                  <c:v>35</c:v>
                </c:pt>
              </c:numCache>
            </c:numRef>
          </c:val>
          <c:extLst>
            <c:ext xmlns:c16="http://schemas.microsoft.com/office/drawing/2014/chart" uri="{C3380CC4-5D6E-409C-BE32-E72D297353CC}">
              <c16:uniqueId val="{00000002-817A-4857-90F2-7BCB4A610C2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3-817A-4857-90F2-7BCB4A610C2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538</c:v>
                </c:pt>
                <c:pt idx="3">
                  <c:v>519</c:v>
                </c:pt>
                <c:pt idx="6">
                  <c:v>519</c:v>
                </c:pt>
                <c:pt idx="9">
                  <c:v>534</c:v>
                </c:pt>
                <c:pt idx="12">
                  <c:v>521</c:v>
                </c:pt>
              </c:numCache>
            </c:numRef>
          </c:val>
          <c:extLst>
            <c:ext xmlns:c16="http://schemas.microsoft.com/office/drawing/2014/chart" uri="{C3380CC4-5D6E-409C-BE32-E72D297353CC}">
              <c16:uniqueId val="{00000004-817A-4857-90F2-7BCB4A610C2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17A-4857-90F2-7BCB4A610C2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17A-4857-90F2-7BCB4A610C2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2493</c:v>
                </c:pt>
                <c:pt idx="3">
                  <c:v>2665</c:v>
                </c:pt>
                <c:pt idx="6">
                  <c:v>2792</c:v>
                </c:pt>
                <c:pt idx="9">
                  <c:v>2794</c:v>
                </c:pt>
                <c:pt idx="12">
                  <c:v>2797</c:v>
                </c:pt>
              </c:numCache>
            </c:numRef>
          </c:val>
          <c:extLst>
            <c:ext xmlns:c16="http://schemas.microsoft.com/office/drawing/2014/chart" uri="{C3380CC4-5D6E-409C-BE32-E72D297353CC}">
              <c16:uniqueId val="{00000007-817A-4857-90F2-7BCB4A610C2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633</c:v>
                </c:pt>
                <c:pt idx="2">
                  <c:v>#N/A</c:v>
                </c:pt>
                <c:pt idx="3">
                  <c:v>#N/A</c:v>
                </c:pt>
                <c:pt idx="4">
                  <c:v>847</c:v>
                </c:pt>
                <c:pt idx="5">
                  <c:v>#N/A</c:v>
                </c:pt>
                <c:pt idx="6">
                  <c:v>#N/A</c:v>
                </c:pt>
                <c:pt idx="7">
                  <c:v>1043</c:v>
                </c:pt>
                <c:pt idx="8">
                  <c:v>#N/A</c:v>
                </c:pt>
                <c:pt idx="9">
                  <c:v>#N/A</c:v>
                </c:pt>
                <c:pt idx="10">
                  <c:v>1126</c:v>
                </c:pt>
                <c:pt idx="11">
                  <c:v>#N/A</c:v>
                </c:pt>
                <c:pt idx="12">
                  <c:v>#N/A</c:v>
                </c:pt>
                <c:pt idx="13">
                  <c:v>1192</c:v>
                </c:pt>
                <c:pt idx="14">
                  <c:v>#N/A</c:v>
                </c:pt>
              </c:numCache>
            </c:numRef>
          </c:val>
          <c:smooth val="0"/>
          <c:extLst>
            <c:ext xmlns:c16="http://schemas.microsoft.com/office/drawing/2014/chart" uri="{C3380CC4-5D6E-409C-BE32-E72D297353CC}">
              <c16:uniqueId val="{00000008-817A-4857-90F2-7BCB4A610C2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21432</c:v>
                </c:pt>
                <c:pt idx="5">
                  <c:v>21177</c:v>
                </c:pt>
                <c:pt idx="8">
                  <c:v>20203</c:v>
                </c:pt>
                <c:pt idx="11">
                  <c:v>19473</c:v>
                </c:pt>
                <c:pt idx="14">
                  <c:v>18366</c:v>
                </c:pt>
              </c:numCache>
            </c:numRef>
          </c:val>
          <c:extLst>
            <c:ext xmlns:c16="http://schemas.microsoft.com/office/drawing/2014/chart" uri="{C3380CC4-5D6E-409C-BE32-E72D297353CC}">
              <c16:uniqueId val="{00000000-A141-41C0-807A-D624CFAD81B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7582</c:v>
                </c:pt>
                <c:pt idx="5">
                  <c:v>6000</c:v>
                </c:pt>
                <c:pt idx="8">
                  <c:v>5993</c:v>
                </c:pt>
                <c:pt idx="11">
                  <c:v>5659</c:v>
                </c:pt>
                <c:pt idx="14">
                  <c:v>5337</c:v>
                </c:pt>
              </c:numCache>
            </c:numRef>
          </c:val>
          <c:extLst>
            <c:ext xmlns:c16="http://schemas.microsoft.com/office/drawing/2014/chart" uri="{C3380CC4-5D6E-409C-BE32-E72D297353CC}">
              <c16:uniqueId val="{00000001-A141-41C0-807A-D624CFAD81B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5432</c:v>
                </c:pt>
                <c:pt idx="5">
                  <c:v>6319</c:v>
                </c:pt>
                <c:pt idx="8">
                  <c:v>7385</c:v>
                </c:pt>
                <c:pt idx="11">
                  <c:v>7639</c:v>
                </c:pt>
                <c:pt idx="14">
                  <c:v>8053</c:v>
                </c:pt>
              </c:numCache>
            </c:numRef>
          </c:val>
          <c:extLst>
            <c:ext xmlns:c16="http://schemas.microsoft.com/office/drawing/2014/chart" uri="{C3380CC4-5D6E-409C-BE32-E72D297353CC}">
              <c16:uniqueId val="{00000002-A141-41C0-807A-D624CFAD81B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141-41C0-807A-D624CFAD81B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141-41C0-807A-D624CFAD81B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3</c:v>
                </c:pt>
                <c:pt idx="6">
                  <c:v>0</c:v>
                </c:pt>
                <c:pt idx="9">
                  <c:v>0</c:v>
                </c:pt>
                <c:pt idx="12">
                  <c:v>0</c:v>
                </c:pt>
              </c:numCache>
            </c:numRef>
          </c:val>
          <c:extLst>
            <c:ext xmlns:c16="http://schemas.microsoft.com/office/drawing/2014/chart" uri="{C3380CC4-5D6E-409C-BE32-E72D297353CC}">
              <c16:uniqueId val="{00000005-A141-41C0-807A-D624CFAD81B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1620</c:v>
                </c:pt>
                <c:pt idx="3">
                  <c:v>1532</c:v>
                </c:pt>
                <c:pt idx="6">
                  <c:v>1388</c:v>
                </c:pt>
                <c:pt idx="9">
                  <c:v>1450</c:v>
                </c:pt>
                <c:pt idx="12">
                  <c:v>1666</c:v>
                </c:pt>
              </c:numCache>
            </c:numRef>
          </c:val>
          <c:extLst>
            <c:ext xmlns:c16="http://schemas.microsoft.com/office/drawing/2014/chart" uri="{C3380CC4-5D6E-409C-BE32-E72D297353CC}">
              <c16:uniqueId val="{00000006-A141-41C0-807A-D624CFAD81B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141-41C0-807A-D624CFAD81B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6829</c:v>
                </c:pt>
                <c:pt idx="3">
                  <c:v>6375</c:v>
                </c:pt>
                <c:pt idx="6">
                  <c:v>6193</c:v>
                </c:pt>
                <c:pt idx="9">
                  <c:v>6212</c:v>
                </c:pt>
                <c:pt idx="12">
                  <c:v>6226</c:v>
                </c:pt>
              </c:numCache>
            </c:numRef>
          </c:val>
          <c:extLst>
            <c:ext xmlns:c16="http://schemas.microsoft.com/office/drawing/2014/chart" uri="{C3380CC4-5D6E-409C-BE32-E72D297353CC}">
              <c16:uniqueId val="{00000008-A141-41C0-807A-D624CFAD81B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50</c:v>
                </c:pt>
                <c:pt idx="3">
                  <c:v>219</c:v>
                </c:pt>
                <c:pt idx="6">
                  <c:v>223</c:v>
                </c:pt>
                <c:pt idx="9">
                  <c:v>240</c:v>
                </c:pt>
                <c:pt idx="12">
                  <c:v>747</c:v>
                </c:pt>
              </c:numCache>
            </c:numRef>
          </c:val>
          <c:extLst>
            <c:ext xmlns:c16="http://schemas.microsoft.com/office/drawing/2014/chart" uri="{C3380CC4-5D6E-409C-BE32-E72D297353CC}">
              <c16:uniqueId val="{00000009-A141-41C0-807A-D624CFAD81B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27588</c:v>
                </c:pt>
                <c:pt idx="3">
                  <c:v>27123</c:v>
                </c:pt>
                <c:pt idx="6">
                  <c:v>25964</c:v>
                </c:pt>
                <c:pt idx="9">
                  <c:v>24149</c:v>
                </c:pt>
                <c:pt idx="12">
                  <c:v>22880</c:v>
                </c:pt>
              </c:numCache>
            </c:numRef>
          </c:val>
          <c:extLst>
            <c:ext xmlns:c16="http://schemas.microsoft.com/office/drawing/2014/chart" uri="{C3380CC4-5D6E-409C-BE32-E72D297353CC}">
              <c16:uniqueId val="{0000000A-A141-41C0-807A-D624CFAD81B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1641</c:v>
                </c:pt>
                <c:pt idx="2">
                  <c:v>#N/A</c:v>
                </c:pt>
                <c:pt idx="3">
                  <c:v>#N/A</c:v>
                </c:pt>
                <c:pt idx="4">
                  <c:v>1756</c:v>
                </c:pt>
                <c:pt idx="5">
                  <c:v>#N/A</c:v>
                </c:pt>
                <c:pt idx="6">
                  <c:v>#N/A</c:v>
                </c:pt>
                <c:pt idx="7">
                  <c:v>186</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141-41C0-807A-D624CFAD81B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2441</c:v>
                </c:pt>
                <c:pt idx="1">
                  <c:v>2663</c:v>
                </c:pt>
                <c:pt idx="2">
                  <c:v>2057</c:v>
                </c:pt>
              </c:numCache>
            </c:numRef>
          </c:val>
          <c:extLst>
            <c:ext xmlns:c16="http://schemas.microsoft.com/office/drawing/2014/chart" uri="{C3380CC4-5D6E-409C-BE32-E72D297353CC}">
              <c16:uniqueId val="{00000000-ACF3-428B-B0CB-E7354A77310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ACF3-428B-B0CB-E7354A77310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3993</c:v>
                </c:pt>
                <c:pt idx="1">
                  <c:v>3923</c:v>
                </c:pt>
                <c:pt idx="2">
                  <c:v>3881</c:v>
                </c:pt>
              </c:numCache>
            </c:numRef>
          </c:val>
          <c:extLst>
            <c:ext xmlns:c16="http://schemas.microsoft.com/office/drawing/2014/chart" uri="{C3380CC4-5D6E-409C-BE32-E72D297353CC}">
              <c16:uniqueId val="{00000002-ACF3-428B-B0CB-E7354A77310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{0C58271A-37F0-485F-9091-6B952096CBE6}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BBA-44F5-8669-7B8BA542451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{15E91BFD-57DC-49B0-80A5-E00722EDC5DB}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BA-44F5-8669-7B8BA542451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{A3D20819-84DC-42B3-8C72-516CE4B8F35C}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BA-44F5-8669-7B8BA542451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{755BE45D-89E6-4F53-AB88-82F620E8B93C}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BA-44F5-8669-7B8BA542451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{B47DA66D-9154-491E-86CE-A8D541DCED33}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BA-44F5-8669-7B8BA542451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{302F5808-004B-4F13-82FF-6EA5691C76D8}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BBA-44F5-8669-7B8BA542451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{52BBE7FB-998B-4997-BAD0-105246D90DC1}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BBA-44F5-8669-7B8BA542451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{1ED9607E-8FE5-435F-A95C-B73C5D3A8BD9}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BBA-44F5-8669-7B8BA542451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{51788891-47C4-4E42-9D1E-BCB835300360}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BBA-44F5-8669-7B8BA542451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54.9</c:v>
                </c:pt>
                <c:pt idx="8">
                  <c:v>57.3</c:v>
                </c:pt>
                <c:pt idx="16">
                  <c:v>57.5</c:v>
                </c:pt>
                <c:pt idx="24">
                  <c:v>59.5</c:v>
                </c:pt>
                <c:pt idx="32">
                  <c:v>60.6</c:v>
                </c:pt>
              </c:numCache>
            </c:numRef>
          </c:xVal>
          <c:yVal>
            <c:numRef>
              <c:f>公会計指標分析・財政指標組合せ分析表!$BP$51:$DC$51</c:f>
              <c:numCache>
                <c:formatCode>#,##0.0;"▲ "#,##0.0</c:formatCode>
                <c:ptCount val="40"/>
                <c:pt idx="0">
                  <c:v>12.2</c:v>
                </c:pt>
                <c:pt idx="8">
                  <c:v>12.3</c:v>
                </c:pt>
                <c:pt idx="16">
                  <c:v>1.3</c:v>
                </c:pt>
              </c:numCache>
            </c:numRef>
          </c:yVal>
          <c:smooth val="0"/>
          <c:extLst>
            <c:ext xmlns:c16="http://schemas.microsoft.com/office/drawing/2014/chart" uri="{C3380CC4-5D6E-409C-BE32-E72D297353CC}">
              <c16:uniqueId val="{00000009-8BBA-44F5-8669-7B8BA542451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{CD8D2C75-D12F-434A-A082-1ECD4B6063B8}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BBA-44F5-8669-7B8BA542451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{43AB23FD-8B26-4015-80B2-8AED0807A59F}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BA-44F5-8669-7B8BA542451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{A653EA0D-509B-4C08-8A0B-FC388AC5D32E}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BA-44F5-8669-7B8BA542451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{3BE85B80-E7DC-47F5-AD67-EE652948B7C1}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BA-44F5-8669-7B8BA542451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{3593AD5B-7A63-4C9E-9884-D88CDEE89FE5}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BA-44F5-8669-7B8BA542451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{CD9BC081-2F29-4166-8BC2-922327D139BC}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BBA-44F5-8669-7B8BA542451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{0973A397-5327-4A72-90D3-1C6BDBEB439A}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BBA-44F5-8669-7B8BA542451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{EE122867-372D-40D7-AC82-BD99BC63057D}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BBA-44F5-8669-7B8BA542451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{55446874-46C3-41B5-B0ED-40FAFE95F3D0}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BBA-44F5-8669-7B8BA542451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8BBA-44F5-8669-7B8BA542451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{02F602C3-F3B7-44A2-9647-CF4B5E7804A4}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59A-4201-BEE3-F9CE35E9A9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{9893C131-F021-4C97-B4F6-E09359BAAE5B}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9A-4201-BEE3-F9CE35E9A9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{332CC1CF-FB1F-4BD8-9D84-7BEF85ABF093}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9A-4201-BEE3-F9CE35E9A9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{B447D943-4F7B-429B-A429-6760AA5AF1F0}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9A-4201-BEE3-F9CE35E9A9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{B8E6C97D-B04A-467C-B2F9-1957A6A7F91C}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9A-4201-BEE3-F9CE35E9A90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{6D5AE66D-F9AE-4EEF-ACEC-C08C5FEFD413}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59A-4201-BEE3-F9CE35E9A90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{1EBBFCB1-E0C5-4C68-864D-DB64BDE98371}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59A-4201-BEE3-F9CE35E9A90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{66472718-41DB-47AB-8464-E5D5BEFB20CB}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59A-4201-BEE3-F9CE35E9A90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{57ED9FF5-A0AA-49FD-B58F-C18B6D5823DC}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59A-4201-BEE3-F9CE35E9A9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5.2</c:v>
                </c:pt>
                <c:pt idx="16">
                  <c:v>6</c:v>
                </c:pt>
                <c:pt idx="24">
                  <c:v>7.1</c:v>
                </c:pt>
                <c:pt idx="32">
                  <c:v>7.7</c:v>
                </c:pt>
              </c:numCache>
            </c:numRef>
          </c:xVal>
          <c:yVal>
            <c:numRef>
              <c:f>公会計指標分析・財政指標組合せ分析表!$BP$73:$DC$73</c:f>
              <c:numCache>
                <c:formatCode>#,##0.0;"▲ "#,##0.0</c:formatCode>
                <c:ptCount val="40"/>
                <c:pt idx="0">
                  <c:v>12.2</c:v>
                </c:pt>
                <c:pt idx="8">
                  <c:v>12.3</c:v>
                </c:pt>
                <c:pt idx="16">
                  <c:v>1.3</c:v>
                </c:pt>
              </c:numCache>
            </c:numRef>
          </c:yVal>
          <c:smooth val="0"/>
          <c:extLst>
            <c:ext xmlns:c16="http://schemas.microsoft.com/office/drawing/2014/chart" uri="{C3380CC4-5D6E-409C-BE32-E72D297353CC}">
              <c16:uniqueId val="{00000009-F59A-4201-BEE3-F9CE35E9A90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{88CF54B8-B8DF-4F82-917A-5AEEAE46855C}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59A-4201-BEE3-F9CE35E9A90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{F1A38525-5C4F-4DB5-B684-EF85D5DB7754}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9A-4201-BEE3-F9CE35E9A9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{E9296288-9582-4E1B-BEC0-8666C326994A}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9A-4201-BEE3-F9CE35E9A9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{2B4B55EA-E281-4365-8662-A6556828247B}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9A-4201-BEE3-F9CE35E9A9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{84E8B1F1-3DA2-4A28-8709-DF7449DA494F}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9A-4201-BEE3-F9CE35E9A90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{5046CB96-EC50-413D-8667-1496F8C54450}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59A-4201-BEE3-F9CE35E9A907}"/>
                </c:ext>
              </c:extLst>
            </c:dLbl>
            <c:dLbl>
              <c:idx val="16"/>
              <c:layout>
                <c:manualLayout>
                  <c:x val="0"/>
                  <c:y val="1.502527215774699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{29C0F12F-21F7-403C-B550-B14AB2BDB244}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59A-4201-BEE3-F9CE35E9A907}"/>
                </c:ext>
              </c:extLst>
            </c:dLbl>
            <c:dLbl>
              <c:idx val="24"/>
              <c:layout>
                <c:manualLayout>
                  <c:x val="0"/>
                  <c:y val="-1.502492967017762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{308C59C4-8432-4B3A-A9DF-72E9795B20E9}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59A-4201-BEE3-F9CE35E9A90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{A8DAAF9F-9FCE-4440-84EE-3E441A048012}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59A-4201-BEE3-F9CE35E9A9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F59A-4201-BEE3-F9CE35E9A907}"/>
            </c:ext>
          </c:extLst>
        </c:ser>
        <c:dLbls>
          <c:showLegendKey val="0"/>
          <c:showVal val="1"/>
          <c:showCatName val="0"/>
          <c:showSerName val="0"/>
          <c:showPercent val="0"/>
          <c:showBubbleSize val="0"/>
        </c:dLbls>
        <c:axId val="84219776"/>
        <c:axId val="84234240"/>
      </c:scatterChart>
      <c:valAx>
        <c:axId val="84219776"/>
        <c:scaling>
          <c:orientation val="maxMin"/>
          <c:max val="7"/>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北海道恵庭市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70,446
69,348
294.65
39,574,494
38,053,945
1,519,448
16,655,127
22,880,477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基準財政需要額においてはその他の教育費や社会福祉費が大幅な減少となった一方、こども子育て費が創設されたことや給与改定費が計上されたことなどにより増額となった。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基準財政収入額においては地方特例交付金に定額減税減収補てん特例交付金分が計上され大幅に増えたため増額となった。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単年では財政力指数は</a:t>
          </a:r>
          <a:r>
            <a:rPr kumimoji="1" lang="en-US" altLang="ja-JP" sz="1300">
              <a:latin typeface="ＭＳ Ｐゴシック" panose="020B0600070205080204" pitchFamily="50" charset="-128"/>
              <a:ea typeface="ＭＳ Ｐゴシック" panose="020B0600070205080204" pitchFamily="50" charset="-128"/>
            </a:rPr>
            <a:t>0.580</a:t>
          </a:r>
          <a:r>
            <a:rPr kumimoji="1" lang="ja-JP" altLang="en-US" sz="1300">
              <a:latin typeface="ＭＳ Ｐゴシック" panose="020B0600070205080204" pitchFamily="50" charset="-128"/>
              <a:ea typeface="ＭＳ Ｐゴシック" panose="020B0600070205080204" pitchFamily="50" charset="-128"/>
            </a:rPr>
            <a:t>となったが、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カ年平均の対象から外れた令和３年度単年の財政力指数</a:t>
          </a:r>
          <a:r>
            <a:rPr kumimoji="1" lang="en-US" altLang="ja-JP" sz="1300">
              <a:latin typeface="ＭＳ Ｐゴシック" panose="020B0600070205080204" pitchFamily="50" charset="-128"/>
              <a:ea typeface="ＭＳ Ｐゴシック" panose="020B0600070205080204" pitchFamily="50" charset="-128"/>
            </a:rPr>
            <a:t>0.579</a:t>
          </a:r>
          <a:r>
            <a:rPr kumimoji="1" lang="ja-JP" altLang="en-US" sz="1300">
              <a:latin typeface="ＭＳ Ｐゴシック" panose="020B0600070205080204" pitchFamily="50" charset="-128"/>
              <a:ea typeface="ＭＳ Ｐゴシック" panose="020B0600070205080204" pitchFamily="50" charset="-128"/>
            </a:rPr>
            <a:t>とほぼ同じであったことから、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カ年平均では横ばいとなっている。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今後も歳出削減と自主財源の確保に努める。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34925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166158</xdr:rowOff>
    </xdr:from>
    <xdr:to>
      <xdr:col>11</xdr:col>
      <xdr:colOff>31750</xdr:colOff>
      <xdr:row>43</xdr:row>
      <xdr:rowOff>14817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127652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30285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物価高騰に伴う物件費の増加や障がい者福祉費、子育て支援推進費の増加等に伴う扶助費の増加等により経常的な経費が増加。</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一方で地方交付税、地方特例交付金の増加などにより経常一般財源も増加となったものの、経常的な経費の増がこれを上回ったことにより経常収支比率は</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65</xdr:row>
      <xdr:rowOff>36830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88040"/>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15240</xdr:rowOff>
    </xdr:from>
    <xdr:to>
      <xdr:col>19</xdr:col>
      <xdr:colOff>133350</xdr:colOff>
      <xdr:row>64</xdr:row>
      <xdr:rowOff>45403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98804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11747</xdr:rowOff>
    </xdr:from>
    <xdr:to>
      <xdr:col>15</xdr:col>
      <xdr:colOff>82550</xdr:colOff>
      <xdr:row>64</xdr:row>
      <xdr:rowOff>45403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13097"/>
          <a:ext cx="889000" cy="20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11747</xdr:rowOff>
    </xdr:from>
    <xdr:to>
      <xdr:col>11</xdr:col>
      <xdr:colOff>31750</xdr:colOff>
      <xdr:row>63</xdr:row>
      <xdr:rowOff>150495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13097"/>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76217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70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166053</xdr:rowOff>
    </xdr:from>
    <xdr:to>
      <xdr:col>15</xdr:col>
      <xdr:colOff>133350</xdr:colOff>
      <xdr:row>64</xdr:row>
      <xdr:rowOff>96203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80980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5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132397</xdr:rowOff>
    </xdr:from>
    <xdr:to>
      <xdr:col>11</xdr:col>
      <xdr:colOff>82550</xdr:colOff>
      <xdr:row>63</xdr:row>
      <xdr:rowOff>62547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6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47324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48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99695</xdr:rowOff>
    </xdr:from>
    <xdr:to>
      <xdr:col>7</xdr:col>
      <xdr:colOff>31750</xdr:colOff>
      <xdr:row>64</xdr:row>
      <xdr:rowOff>29845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40022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6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伴う給与改定等により人件費が増加している。物件費においても収集運搬費や焼却施設管理運営事業費等の廃棄物処理関連経費の増加や、物価高騰の影響等により増加したことから人口一人当たり人件費・物件費等の決算額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類似団体と比較すると決算額が高い傾向にあるため、行政改革や公共施設の集約化など、引き続きコストの見直しを進め歳出の抑制に努める。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69155</xdr:rowOff>
    </xdr:from>
    <xdr:to>
      <xdr:col>23</xdr:col>
      <xdr:colOff>133350</xdr:colOff>
      <xdr:row>81</xdr:row>
      <xdr:rowOff>83372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56605"/>
          <a:ext cx="838200" cy="1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69155</xdr:rowOff>
    </xdr:from>
    <xdr:to>
      <xdr:col>19</xdr:col>
      <xdr:colOff>133350</xdr:colOff>
      <xdr:row>81</xdr:row>
      <xdr:rowOff>74296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56605"/>
          <a:ext cx="889000" cy="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66706</xdr:rowOff>
    </xdr:from>
    <xdr:to>
      <xdr:col>15</xdr:col>
      <xdr:colOff>82550</xdr:colOff>
      <xdr:row>81</xdr:row>
      <xdr:rowOff>74296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54156"/>
          <a:ext cx="8890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162798</xdr:rowOff>
    </xdr:from>
    <xdr:to>
      <xdr:col>11</xdr:col>
      <xdr:colOff>31750</xdr:colOff>
      <xdr:row>81</xdr:row>
      <xdr:rowOff>66706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78798"/>
          <a:ext cx="889000" cy="7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32572</xdr:rowOff>
    </xdr:from>
    <xdr:to>
      <xdr:col>23</xdr:col>
      <xdr:colOff>184150</xdr:colOff>
      <xdr:row>81</xdr:row>
      <xdr:rowOff>134172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2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4649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92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18355</xdr:rowOff>
    </xdr:from>
    <xdr:to>
      <xdr:col>19</xdr:col>
      <xdr:colOff>184150</xdr:colOff>
      <xdr:row>81</xdr:row>
      <xdr:rowOff>119955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104732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92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23496</xdr:rowOff>
    </xdr:from>
    <xdr:to>
      <xdr:col>15</xdr:col>
      <xdr:colOff>133350</xdr:colOff>
      <xdr:row>81</xdr:row>
      <xdr:rowOff>125096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1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109873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97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15906</xdr:rowOff>
    </xdr:from>
    <xdr:to>
      <xdr:col>11</xdr:col>
      <xdr:colOff>82550</xdr:colOff>
      <xdr:row>81</xdr:row>
      <xdr:rowOff>117506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0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102283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89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111998</xdr:rowOff>
    </xdr:from>
    <xdr:to>
      <xdr:col>7</xdr:col>
      <xdr:colOff>31750</xdr:colOff>
      <xdr:row>81</xdr:row>
      <xdr:rowOff>42148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2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26925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1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類似団体平均と比較するとやや低い水準となっている。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150586</xdr:rowOff>
    </xdr:from>
    <xdr:to>
      <xdr:col>81</xdr:col>
      <xdr:colOff>44450</xdr:colOff>
      <xdr:row>84</xdr:row>
      <xdr:rowOff>48079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38093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48079</xdr:rowOff>
    </xdr:from>
    <xdr:to>
      <xdr:col>77</xdr:col>
      <xdr:colOff>44450</xdr:colOff>
      <xdr:row>84</xdr:row>
      <xdr:rowOff>117021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4987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84</xdr:row>
      <xdr:rowOff>117021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015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84</xdr:row>
      <xdr:rowOff>134257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015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99786</xdr:rowOff>
    </xdr:from>
    <xdr:to>
      <xdr:col>81</xdr:col>
      <xdr:colOff>95250</xdr:colOff>
      <xdr:row>84</xdr:row>
      <xdr:rowOff>29936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116313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7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6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66221</xdr:rowOff>
    </xdr:from>
    <xdr:to>
      <xdr:col>73</xdr:col>
      <xdr:colOff>44450</xdr:colOff>
      <xdr:row>84</xdr:row>
      <xdr:rowOff>167821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152598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55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48986</xdr:rowOff>
    </xdr:from>
    <xdr:to>
      <xdr:col>68</xdr:col>
      <xdr:colOff>203200</xdr:colOff>
      <xdr:row>84</xdr:row>
      <xdr:rowOff>150586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定員管理計画に基づいた職員数の管理とともに、年齢構成バランスを踏まえた採用を継続し、今後も適正な組織体制の管理に努める。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77153</xdr:rowOff>
    </xdr:from>
    <xdr:to>
      <xdr:col>81</xdr:col>
      <xdr:colOff>44450</xdr:colOff>
      <xdr:row>61</xdr:row>
      <xdr:rowOff>83185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535603"/>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83185</xdr:rowOff>
    </xdr:from>
    <xdr:to>
      <xdr:col>77</xdr:col>
      <xdr:colOff>44450</xdr:colOff>
      <xdr:row>61</xdr:row>
      <xdr:rowOff>101282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541635"/>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101282</xdr:rowOff>
    </xdr:from>
    <xdr:to>
      <xdr:col>72</xdr:col>
      <xdr:colOff>203200</xdr:colOff>
      <xdr:row>61</xdr:row>
      <xdr:rowOff>101282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597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101282</xdr:rowOff>
    </xdr:from>
    <xdr:to>
      <xdr:col>68</xdr:col>
      <xdr:colOff>152400</xdr:colOff>
      <xdr:row>61</xdr:row>
      <xdr:rowOff>101282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597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169880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45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32385</xdr:rowOff>
    </xdr:from>
    <xdr:to>
      <xdr:col>77</xdr:col>
      <xdr:colOff>95250</xdr:colOff>
      <xdr:row>61</xdr:row>
      <xdr:rowOff>133985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118762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57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50482</xdr:rowOff>
    </xdr:from>
    <xdr:to>
      <xdr:col>73</xdr:col>
      <xdr:colOff>44450</xdr:colOff>
      <xdr:row>61</xdr:row>
      <xdr:rowOff>152082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136859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59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50482</xdr:rowOff>
    </xdr:from>
    <xdr:to>
      <xdr:col>68</xdr:col>
      <xdr:colOff>203200</xdr:colOff>
      <xdr:row>61</xdr:row>
      <xdr:rowOff>152082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136859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59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50482</xdr:rowOff>
    </xdr:from>
    <xdr:to>
      <xdr:col>64</xdr:col>
      <xdr:colOff>152400</xdr:colOff>
      <xdr:row>61</xdr:row>
      <xdr:rowOff>152082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136859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9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過去に実施した大型事業の据置期間の終了に伴い、元利償還が開始されたことや公債費充当特定財源の減少により前年度比で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類似団体平均と比較して高い状況にあるが、大型事業完了により地方債の元利償還金が増加していることや新市街地の開発等により今後数年は上昇傾向になる見込み。</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引き続き償還と借入のバランスを考慮し健全な財政運営に努める。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42</xdr:row>
      <xdr:rowOff>1270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15391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124460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6543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143087</xdr:rowOff>
    </xdr:from>
    <xdr:to>
      <xdr:col>72</xdr:col>
      <xdr:colOff>203200</xdr:colOff>
      <xdr:row>41</xdr:row>
      <xdr:rowOff>35983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0108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118956</xdr:rowOff>
    </xdr:from>
    <xdr:to>
      <xdr:col>68</xdr:col>
      <xdr:colOff>152400</xdr:colOff>
      <xdr:row>40</xdr:row>
      <xdr:rowOff>143087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7695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93997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2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92287</xdr:rowOff>
    </xdr:from>
    <xdr:to>
      <xdr:col>68</xdr:col>
      <xdr:colOff>203200</xdr:colOff>
      <xdr:row>41</xdr:row>
      <xdr:rowOff>22437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68156</xdr:rowOff>
    </xdr:from>
    <xdr:to>
      <xdr:col>64</xdr:col>
      <xdr:colOff>152400</xdr:colOff>
      <xdr:row>40</xdr:row>
      <xdr:rowOff>169756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については繰り上げ償還を実施するなどして借入額が償還額を下回ったことで減少している。また、前年度の決算剰余金を財政調整基金に積み立てを行ったことなどにより充当可能基金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この結果、将来負担比率は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今後も事業実施の適正化と平準化を図り継続して健全な財政運営に努める。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99302</xdr:rowOff>
    </xdr:from>
    <xdr:to>
      <xdr:col>72</xdr:col>
      <xdr:colOff>203200</xdr:colOff>
      <xdr:row>14</xdr:row>
      <xdr:rowOff>54247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328152"/>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53098</xdr:rowOff>
    </xdr:from>
    <xdr:to>
      <xdr:col>68</xdr:col>
      <xdr:colOff>152400</xdr:colOff>
      <xdr:row>14</xdr:row>
      <xdr:rowOff>54247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3512800" y="2453398"/>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1348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401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48502</xdr:rowOff>
    </xdr:from>
    <xdr:to>
      <xdr:col>73</xdr:col>
      <xdr:colOff>44450</xdr:colOff>
      <xdr:row>13</xdr:row>
      <xdr:rowOff>150102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27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160279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046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3447</xdr:rowOff>
    </xdr:from>
    <xdr:to>
      <xdr:col>68</xdr:col>
      <xdr:colOff>203200</xdr:colOff>
      <xdr:row>14</xdr:row>
      <xdr:rowOff>105047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0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89824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490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2298</xdr:rowOff>
    </xdr:from>
    <xdr:to>
      <xdr:col>64</xdr:col>
      <xdr:colOff>152400</xdr:colOff>
      <xdr:row>14</xdr:row>
      <xdr:rowOff>103898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40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114075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17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北海道恵庭市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70,446
69,348
294.65
39,574,494
38,053,945
1,519,448
16,655,127
22,880,477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経常一般財源の増加はあったものの、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人事院勧告に伴う給与改定により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職員給及び会計年度任用職員給与・報酬等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％の増加となった。類似団体との比較においては同数値となっている。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今後も定員管理計画に基づき、適正な定員管理に努める。</a:t>
          </a:r>
          <a:endParaRPr kumimoji="1" lang="en-US" altLang="ja-JP" sz="1100">
            <a:solidFill>
              <a:schemeClr val="dk1"/>
            </a:solidFill>
            <a:effectLst/>
            <a:latin typeface="+mn-lt"/>
            <a:ea typeface="+mn-ea"/>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56134</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978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56134</xdr:rowOff>
    </xdr:from>
    <xdr:to>
      <xdr:col>19</xdr:col>
      <xdr:colOff>187325</xdr:colOff>
      <xdr:row>37</xdr:row>
      <xdr:rowOff>60706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997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56134</xdr:rowOff>
    </xdr:from>
    <xdr:to>
      <xdr:col>15</xdr:col>
      <xdr:colOff>98425</xdr:colOff>
      <xdr:row>37</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97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56134</xdr:rowOff>
    </xdr:from>
    <xdr:to>
      <xdr:col>11</xdr:col>
      <xdr:colOff>9525</xdr:colOff>
      <xdr:row>37</xdr:row>
      <xdr:rowOff>115570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97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5334</xdr:rowOff>
    </xdr:from>
    <xdr:to>
      <xdr:col>20</xdr:col>
      <xdr:colOff>38100</xdr:colOff>
      <xdr:row>37</xdr:row>
      <xdr:rowOff>106934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9906</xdr:rowOff>
    </xdr:from>
    <xdr:to>
      <xdr:col>15</xdr:col>
      <xdr:colOff>149225</xdr:colOff>
      <xdr:row>37</xdr:row>
      <xdr:rowOff>111506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96283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5334</xdr:rowOff>
    </xdr:from>
    <xdr:to>
      <xdr:col>11</xdr:col>
      <xdr:colOff>60325</xdr:colOff>
      <xdr:row>37</xdr:row>
      <xdr:rowOff>106934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91711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予防費、清掃費の増加のほか、物価高騰による影響による物件費の増加により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今後も物価高騰の影響は継続するものと考えられるので増加傾向は継続すると見込んでいる。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79375</xdr:rowOff>
    </xdr:from>
    <xdr:to>
      <xdr:col>82</xdr:col>
      <xdr:colOff>107950</xdr:colOff>
      <xdr:row>18</xdr:row>
      <xdr:rowOff>107950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94025"/>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50800</xdr:rowOff>
    </xdr:from>
    <xdr:to>
      <xdr:col>78</xdr:col>
      <xdr:colOff>69850</xdr:colOff>
      <xdr:row>17</xdr:row>
      <xdr:rowOff>79375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654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12700</xdr:rowOff>
    </xdr:from>
    <xdr:to>
      <xdr:col>73</xdr:col>
      <xdr:colOff>180975</xdr:colOff>
      <xdr:row>17</xdr:row>
      <xdr:rowOff>50800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927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12700</xdr:rowOff>
    </xdr:from>
    <xdr:to>
      <xdr:col>69</xdr:col>
      <xdr:colOff>92075</xdr:colOff>
      <xdr:row>17</xdr:row>
      <xdr:rowOff>31750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927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57150</xdr:rowOff>
    </xdr:from>
    <xdr:to>
      <xdr:col>82</xdr:col>
      <xdr:colOff>158750</xdr:colOff>
      <xdr:row>18</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4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29227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1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28575</xdr:rowOff>
    </xdr:from>
    <xdr:to>
      <xdr:col>78</xdr:col>
      <xdr:colOff>120650</xdr:colOff>
      <xdr:row>17</xdr:row>
      <xdr:rowOff>130175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114952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2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0</xdr:rowOff>
    </xdr:from>
    <xdr:to>
      <xdr:col>74</xdr:col>
      <xdr:colOff>31750</xdr:colOff>
      <xdr:row>17</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1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86377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0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133350</xdr:rowOff>
    </xdr:from>
    <xdr:to>
      <xdr:col>69</xdr:col>
      <xdr:colOff>142875</xdr:colOff>
      <xdr:row>17</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48277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6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152400</xdr:rowOff>
    </xdr:from>
    <xdr:to>
      <xdr:col>65</xdr:col>
      <xdr:colOff>53975</xdr:colOff>
      <xdr:row>17</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67327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障がい者福祉費、子育て支援推進費等の増により</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％の増加となった。類似団体との比較においては概ね同程度となっている。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今後はこれらの経費のほか、高齢化の進展等により扶助費は増加傾向となる見込み。</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79375</xdr:rowOff>
    </xdr:from>
    <xdr:to>
      <xdr:col>24</xdr:col>
      <xdr:colOff>25400</xdr:colOff>
      <xdr:row>56</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337675"/>
          <a:ext cx="838200" cy="3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79375</xdr:rowOff>
    </xdr:from>
    <xdr:to>
      <xdr:col>19</xdr:col>
      <xdr:colOff>187325</xdr:colOff>
      <xdr:row>55</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33767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146050</xdr:rowOff>
    </xdr:from>
    <xdr:to>
      <xdr:col>15</xdr:col>
      <xdr:colOff>98425</xdr:colOff>
      <xdr:row>55</xdr:row>
      <xdr:rowOff>31750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043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146050</xdr:rowOff>
    </xdr:from>
    <xdr:to>
      <xdr:col>11</xdr:col>
      <xdr:colOff>9525</xdr:colOff>
      <xdr:row>55</xdr:row>
      <xdr:rowOff>31750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4043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28575</xdr:rowOff>
    </xdr:from>
    <xdr:to>
      <xdr:col>20</xdr:col>
      <xdr:colOff>38100</xdr:colOff>
      <xdr:row>54</xdr:row>
      <xdr:rowOff>130175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28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140352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055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95250</xdr:rowOff>
    </xdr:from>
    <xdr:to>
      <xdr:col>11</xdr:col>
      <xdr:colOff>60325</xdr:colOff>
      <xdr:row>55</xdr:row>
      <xdr:rowOff>25400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35577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後期高齢者医療特別会計や介護保険特別会計への繰出金が増加しているものの、地方特例交付金や地方交付税の増加により経常一般財源の増が大きかったため、その他の経費については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今後、施設の老朽化等による維持補修費の増加が懸念されることから、施設の集約化や民間活力により、公共施設の維持管理費用の削減に努める。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37846</xdr:rowOff>
    </xdr:from>
    <xdr:to>
      <xdr:col>82</xdr:col>
      <xdr:colOff>107950</xdr:colOff>
      <xdr:row>59</xdr:row>
      <xdr:rowOff>92710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15339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65278</xdr:rowOff>
    </xdr:from>
    <xdr:to>
      <xdr:col>78</xdr:col>
      <xdr:colOff>69850</xdr:colOff>
      <xdr:row>59</xdr:row>
      <xdr:rowOff>92710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1808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1270</xdr:rowOff>
    </xdr:from>
    <xdr:to>
      <xdr:col>73</xdr:col>
      <xdr:colOff>180975</xdr:colOff>
      <xdr:row>59</xdr:row>
      <xdr:rowOff>65278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1168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xdr:rowOff>
    </xdr:from>
    <xdr:to>
      <xdr:col>69</xdr:col>
      <xdr:colOff>92075</xdr:colOff>
      <xdr:row>59</xdr:row>
      <xdr:rowOff>37846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1168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158496</xdr:rowOff>
    </xdr:from>
    <xdr:to>
      <xdr:col>82</xdr:col>
      <xdr:colOff>158750</xdr:colOff>
      <xdr:row>59</xdr:row>
      <xdr:rowOff>88646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130573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7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41910</xdr:rowOff>
    </xdr:from>
    <xdr:to>
      <xdr:col>78</xdr:col>
      <xdr:colOff>120650</xdr:colOff>
      <xdr:row>59</xdr:row>
      <xdr:rowOff>143510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14478</xdr:rowOff>
    </xdr:from>
    <xdr:to>
      <xdr:col>74</xdr:col>
      <xdr:colOff>31750</xdr:colOff>
      <xdr:row>59</xdr:row>
      <xdr:rowOff>116078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1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100855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21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121920</xdr:rowOff>
    </xdr:from>
    <xdr:to>
      <xdr:col>69</xdr:col>
      <xdr:colOff>142875</xdr:colOff>
      <xdr:row>59</xdr:row>
      <xdr:rowOff>52070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36847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158496</xdr:rowOff>
    </xdr:from>
    <xdr:to>
      <xdr:col>65</xdr:col>
      <xdr:colOff>53975</xdr:colOff>
      <xdr:row>59</xdr:row>
      <xdr:rowOff>88646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73423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18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基金対象事業に対し基金充当額を増加させたことにより経常一般財源の負担を減少させたため、</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補助金等については、社会情勢の変化に合わせた見直しが必要であることから、交付団体との協議を継続していく。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1270</xdr:rowOff>
    </xdr:from>
    <xdr:to>
      <xdr:col>82</xdr:col>
      <xdr:colOff>107950</xdr:colOff>
      <xdr:row>35</xdr:row>
      <xdr:rowOff>88138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002020"/>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65278</xdr:rowOff>
    </xdr:from>
    <xdr:to>
      <xdr:col>78</xdr:col>
      <xdr:colOff>69850</xdr:colOff>
      <xdr:row>35</xdr:row>
      <xdr:rowOff>88138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0660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60706</xdr:rowOff>
    </xdr:from>
    <xdr:to>
      <xdr:col>73</xdr:col>
      <xdr:colOff>180975</xdr:colOff>
      <xdr:row>35</xdr:row>
      <xdr:rowOff>65278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61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60706</xdr:rowOff>
    </xdr:from>
    <xdr:to>
      <xdr:col>69</xdr:col>
      <xdr:colOff>92075</xdr:colOff>
      <xdr:row>35</xdr:row>
      <xdr:rowOff>78994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614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121920</xdr:rowOff>
    </xdr:from>
    <xdr:to>
      <xdr:col>82</xdr:col>
      <xdr:colOff>158750</xdr:colOff>
      <xdr:row>35</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30497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37338</xdr:rowOff>
    </xdr:from>
    <xdr:to>
      <xdr:col>78</xdr:col>
      <xdr:colOff>120650</xdr:colOff>
      <xdr:row>35</xdr:row>
      <xdr:rowOff>138938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149115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06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14478</xdr:rowOff>
    </xdr:from>
    <xdr:to>
      <xdr:col>74</xdr:col>
      <xdr:colOff>31750</xdr:colOff>
      <xdr:row>35</xdr:row>
      <xdr:rowOff>116078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126255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9906</xdr:rowOff>
    </xdr:from>
    <xdr:to>
      <xdr:col>69</xdr:col>
      <xdr:colOff>142875</xdr:colOff>
      <xdr:row>35</xdr:row>
      <xdr:rowOff>111506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121683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28194</xdr:rowOff>
    </xdr:from>
    <xdr:to>
      <xdr:col>65</xdr:col>
      <xdr:colOff>53975</xdr:colOff>
      <xdr:row>35</xdr:row>
      <xdr:rowOff>129794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139971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79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公債費の決算額は令和５年度とほぼ同額であったが、経常一般財源の増加により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％の減少となった。今後は新市街地の開発など建設市債は増加傾向となる見込み。</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建設市債の発行については財政運営の基本指針に基づいた適正な管理を行う。</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123189</xdr:rowOff>
    </xdr:from>
    <xdr:to>
      <xdr:col>24</xdr:col>
      <xdr:colOff>25400</xdr:colOff>
      <xdr:row>77</xdr:row>
      <xdr:rowOff>168911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3248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168911</xdr:rowOff>
    </xdr:from>
    <xdr:to>
      <xdr:col>19</xdr:col>
      <xdr:colOff>187325</xdr:colOff>
      <xdr:row>78</xdr:row>
      <xdr:rowOff>12700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705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78</xdr:row>
      <xdr:rowOff>12700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71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69850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72389</xdr:rowOff>
    </xdr:from>
    <xdr:to>
      <xdr:col>24</xdr:col>
      <xdr:colOff>76200</xdr:colOff>
      <xdr:row>78</xdr:row>
      <xdr:rowOff>2539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44466</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118111</xdr:rowOff>
    </xdr:from>
    <xdr:to>
      <xdr:col>20</xdr:col>
      <xdr:colOff>38100</xdr:colOff>
      <xdr:row>78</xdr:row>
      <xdr:rowOff>48261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33038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105427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職員給与等の人件費の上昇や物価高騰の影響による物件費の上昇、さらには扶助費も増加したことにより</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これらは今後も増加傾向が続くと予想されることから行政改革等による業務の効率化や公共施設マネジメントの推進を図り、限られた一般財源を有効に活用していく。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42418</xdr:rowOff>
    </xdr:from>
    <xdr:to>
      <xdr:col>82</xdr:col>
      <xdr:colOff>107950</xdr:colOff>
      <xdr:row>76</xdr:row>
      <xdr:rowOff>44704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01168"/>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75</xdr:row>
      <xdr:rowOff>56134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29011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140716</xdr:rowOff>
    </xdr:from>
    <xdr:to>
      <xdr:col>73</xdr:col>
      <xdr:colOff>180975</xdr:colOff>
      <xdr:row>75</xdr:row>
      <xdr:rowOff>56134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2801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140716</xdr:rowOff>
    </xdr:from>
    <xdr:to>
      <xdr:col>69</xdr:col>
      <xdr:colOff>92075</xdr:colOff>
      <xdr:row>75</xdr:row>
      <xdr:rowOff>101854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28016"/>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165354</xdr:rowOff>
    </xdr:from>
    <xdr:to>
      <xdr:col>82</xdr:col>
      <xdr:colOff>158750</xdr:colOff>
      <xdr:row>76</xdr:row>
      <xdr:rowOff>95504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10431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163068</xdr:rowOff>
    </xdr:from>
    <xdr:to>
      <xdr:col>78</xdr:col>
      <xdr:colOff>120650</xdr:colOff>
      <xdr:row>75</xdr:row>
      <xdr:rowOff>93218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103395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19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5334</xdr:rowOff>
    </xdr:from>
    <xdr:to>
      <xdr:col>74</xdr:col>
      <xdr:colOff>31750</xdr:colOff>
      <xdr:row>75</xdr:row>
      <xdr:rowOff>106934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117111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89916</xdr:rowOff>
    </xdr:from>
    <xdr:to>
      <xdr:col>69</xdr:col>
      <xdr:colOff>142875</xdr:colOff>
      <xdr:row>75</xdr:row>
      <xdr:rowOff>20066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4843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863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162831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北海道恵庭市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129121</xdr:rowOff>
    </xdr:from>
    <xdr:to>
      <xdr:col>29</xdr:col>
      <xdr:colOff>127000</xdr:colOff>
      <xdr:row>20</xdr:row>
      <xdr:rowOff>6248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34296"/>
          <a:ext cx="647700" cy="48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6248</xdr:rowOff>
    </xdr:from>
    <xdr:to>
      <xdr:col>26</xdr:col>
      <xdr:colOff>50800</xdr:colOff>
      <xdr:row>20</xdr:row>
      <xdr:rowOff>21717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82873"/>
          <a:ext cx="698500" cy="15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20510</xdr:rowOff>
    </xdr:from>
    <xdr:to>
      <xdr:col>22</xdr:col>
      <xdr:colOff>114300</xdr:colOff>
      <xdr:row>20</xdr:row>
      <xdr:rowOff>21717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97135"/>
          <a:ext cx="698500" cy="1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19990</xdr:rowOff>
    </xdr:from>
    <xdr:to>
      <xdr:col>18</xdr:col>
      <xdr:colOff>177800</xdr:colOff>
      <xdr:row>20</xdr:row>
      <xdr:rowOff>20510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96615"/>
          <a:ext cx="698500" cy="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78321</xdr:rowOff>
    </xdr:from>
    <xdr:to>
      <xdr:col>29</xdr:col>
      <xdr:colOff>177800</xdr:colOff>
      <xdr:row>20</xdr:row>
      <xdr:rowOff>8471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83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50398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5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126898</xdr:rowOff>
    </xdr:from>
    <xdr:to>
      <xdr:col>26</xdr:col>
      <xdr:colOff>101600</xdr:colOff>
      <xdr:row>20</xdr:row>
      <xdr:rowOff>57048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32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41825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18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142367</xdr:rowOff>
    </xdr:from>
    <xdr:to>
      <xdr:col>22</xdr:col>
      <xdr:colOff>165100</xdr:colOff>
      <xdr:row>20</xdr:row>
      <xdr:rowOff>72517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47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57294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33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141160</xdr:rowOff>
    </xdr:from>
    <xdr:to>
      <xdr:col>19</xdr:col>
      <xdr:colOff>38100</xdr:colOff>
      <xdr:row>20</xdr:row>
      <xdr:rowOff>71310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46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56087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32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140640</xdr:rowOff>
    </xdr:from>
    <xdr:to>
      <xdr:col>15</xdr:col>
      <xdr:colOff>101600</xdr:colOff>
      <xdr:row>20</xdr:row>
      <xdr:rowOff>70790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45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55567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3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121187</xdr:rowOff>
    </xdr:from>
    <xdr:to>
      <xdr:col>29</xdr:col>
      <xdr:colOff>127000</xdr:colOff>
      <xdr:row>35</xdr:row>
      <xdr:rowOff>150676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31537"/>
          <a:ext cx="647700" cy="29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150676</xdr:rowOff>
    </xdr:from>
    <xdr:to>
      <xdr:col>26</xdr:col>
      <xdr:colOff>50800</xdr:colOff>
      <xdr:row>35</xdr:row>
      <xdr:rowOff>188264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61026"/>
          <a:ext cx="698500" cy="37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188264</xdr:rowOff>
    </xdr:from>
    <xdr:to>
      <xdr:col>22</xdr:col>
      <xdr:colOff>114300</xdr:colOff>
      <xdr:row>35</xdr:row>
      <xdr:rowOff>279672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98614"/>
          <a:ext cx="698500" cy="91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279672</xdr:rowOff>
    </xdr:from>
    <xdr:to>
      <xdr:col>18</xdr:col>
      <xdr:colOff>177800</xdr:colOff>
      <xdr:row>36</xdr:row>
      <xdr:rowOff>35952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90022"/>
          <a:ext cx="698500" cy="99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70387</xdr:rowOff>
    </xdr:from>
    <xdr:to>
      <xdr:col>29</xdr:col>
      <xdr:colOff>177800</xdr:colOff>
      <xdr:row>35</xdr:row>
      <xdr:rowOff>171987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80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258364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25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99876</xdr:rowOff>
    </xdr:from>
    <xdr:to>
      <xdr:col>26</xdr:col>
      <xdr:colOff>101600</xdr:colOff>
      <xdr:row>35</xdr:row>
      <xdr:rowOff>201476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102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211653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79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137464</xdr:rowOff>
    </xdr:from>
    <xdr:to>
      <xdr:col>22</xdr:col>
      <xdr:colOff>165100</xdr:colOff>
      <xdr:row>35</xdr:row>
      <xdr:rowOff>239064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47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249241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51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228872</xdr:rowOff>
    </xdr:from>
    <xdr:to>
      <xdr:col>19</xdr:col>
      <xdr:colOff>38100</xdr:colOff>
      <xdr:row>35</xdr:row>
      <xdr:rowOff>330472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39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340649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60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328052</xdr:rowOff>
    </xdr:from>
    <xdr:to>
      <xdr:col>15</xdr:col>
      <xdr:colOff>101600</xdr:colOff>
      <xdr:row>36</xdr:row>
      <xdr:rowOff>86752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38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71529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24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北海道恵庭市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70,446
69,348
294.65
39,574,494
38,053,945
1,519,448
16,655,127
22,880,477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163491</xdr:rowOff>
    </xdr:from>
    <xdr:to>
      <xdr:col>24</xdr:col>
      <xdr:colOff>63500</xdr:colOff>
      <xdr:row>37</xdr:row>
      <xdr:rowOff>48032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35691"/>
          <a:ext cx="838200" cy="5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33825</xdr:rowOff>
    </xdr:from>
    <xdr:to>
      <xdr:col>19</xdr:col>
      <xdr:colOff>177800</xdr:colOff>
      <xdr:row>37</xdr:row>
      <xdr:rowOff>48032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77475"/>
          <a:ext cx="889000" cy="1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15374</xdr:rowOff>
    </xdr:from>
    <xdr:to>
      <xdr:col>15</xdr:col>
      <xdr:colOff>50800</xdr:colOff>
      <xdr:row>37</xdr:row>
      <xdr:rowOff>33825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59024"/>
          <a:ext cx="889000" cy="18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15374</xdr:rowOff>
    </xdr:from>
    <xdr:to>
      <xdr:col>10</xdr:col>
      <xdr:colOff>114300</xdr:colOff>
      <xdr:row>37</xdr:row>
      <xdr:rowOff>34332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59024"/>
          <a:ext cx="889000" cy="1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112691</xdr:rowOff>
    </xdr:from>
    <xdr:to>
      <xdr:col>24</xdr:col>
      <xdr:colOff>114300</xdr:colOff>
      <xdr:row>37</xdr:row>
      <xdr:rowOff>42841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8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91118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6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168682</xdr:rowOff>
    </xdr:from>
    <xdr:to>
      <xdr:col>20</xdr:col>
      <xdr:colOff>38100</xdr:colOff>
      <xdr:row>37</xdr:row>
      <xdr:rowOff>98832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4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89959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3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154475</xdr:rowOff>
    </xdr:from>
    <xdr:to>
      <xdr:col>15</xdr:col>
      <xdr:colOff>101600</xdr:colOff>
      <xdr:row>37</xdr:row>
      <xdr:rowOff>84625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75752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1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136024</xdr:rowOff>
    </xdr:from>
    <xdr:to>
      <xdr:col>10</xdr:col>
      <xdr:colOff>165100</xdr:colOff>
      <xdr:row>37</xdr:row>
      <xdr:rowOff>66174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0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82701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8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154982</xdr:rowOff>
    </xdr:from>
    <xdr:to>
      <xdr:col>6</xdr:col>
      <xdr:colOff>38100</xdr:colOff>
      <xdr:row>37</xdr:row>
      <xdr:rowOff>85132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2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101659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1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169131</xdr:rowOff>
    </xdr:from>
    <xdr:to>
      <xdr:col>24</xdr:col>
      <xdr:colOff>63500</xdr:colOff>
      <xdr:row>58</xdr:row>
      <xdr:rowOff>3797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41781"/>
          <a:ext cx="838200" cy="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160558</xdr:rowOff>
    </xdr:from>
    <xdr:to>
      <xdr:col>19</xdr:col>
      <xdr:colOff>177800</xdr:colOff>
      <xdr:row>58</xdr:row>
      <xdr:rowOff>3797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33208"/>
          <a:ext cx="889000" cy="1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160558</xdr:rowOff>
    </xdr:from>
    <xdr:to>
      <xdr:col>15</xdr:col>
      <xdr:colOff>50800</xdr:colOff>
      <xdr:row>58</xdr:row>
      <xdr:rowOff>7413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33208"/>
          <a:ext cx="889000" cy="1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7413</xdr:rowOff>
    </xdr:from>
    <xdr:to>
      <xdr:col>10</xdr:col>
      <xdr:colOff>114300</xdr:colOff>
      <xdr:row>58</xdr:row>
      <xdr:rowOff>56513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51513"/>
          <a:ext cx="889000" cy="4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118331</xdr:rowOff>
    </xdr:from>
    <xdr:to>
      <xdr:col>24</xdr:col>
      <xdr:colOff>114300</xdr:colOff>
      <xdr:row>58</xdr:row>
      <xdr:rowOff>48481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9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141208</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4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124447</xdr:rowOff>
    </xdr:from>
    <xdr:to>
      <xdr:col>20</xdr:col>
      <xdr:colOff>38100</xdr:colOff>
      <xdr:row>58</xdr:row>
      <xdr:rowOff>54597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9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71124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7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109758</xdr:rowOff>
    </xdr:from>
    <xdr:to>
      <xdr:col>15</xdr:col>
      <xdr:colOff>101600</xdr:colOff>
      <xdr:row>58</xdr:row>
      <xdr:rowOff>39908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8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56435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65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128063</xdr:rowOff>
    </xdr:from>
    <xdr:to>
      <xdr:col>10</xdr:col>
      <xdr:colOff>165100</xdr:colOff>
      <xdr:row>58</xdr:row>
      <xdr:rowOff>58213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74740</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7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5713</xdr:rowOff>
    </xdr:from>
    <xdr:to>
      <xdr:col>6</xdr:col>
      <xdr:colOff>38100</xdr:colOff>
      <xdr:row>58</xdr:row>
      <xdr:rowOff>107313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4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123840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2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59499</xdr:rowOff>
    </xdr:from>
    <xdr:to>
      <xdr:col>24</xdr:col>
      <xdr:colOff>63500</xdr:colOff>
      <xdr:row>75</xdr:row>
      <xdr:rowOff>109525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2918249"/>
          <a:ext cx="838200" cy="5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59499</xdr:rowOff>
    </xdr:from>
    <xdr:to>
      <xdr:col>19</xdr:col>
      <xdr:colOff>177800</xdr:colOff>
      <xdr:row>75</xdr:row>
      <xdr:rowOff>120803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2918249"/>
          <a:ext cx="889000" cy="6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6350</xdr:rowOff>
    </xdr:from>
    <xdr:to>
      <xdr:col>15</xdr:col>
      <xdr:colOff>50800</xdr:colOff>
      <xdr:row>75</xdr:row>
      <xdr:rowOff>120803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2865100"/>
          <a:ext cx="889000" cy="11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6350</xdr:rowOff>
    </xdr:from>
    <xdr:to>
      <xdr:col>10</xdr:col>
      <xdr:colOff>114300</xdr:colOff>
      <xdr:row>76</xdr:row>
      <xdr:rowOff>75312</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2865100"/>
          <a:ext cx="889000" cy="24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58725</xdr:rowOff>
    </xdr:from>
    <xdr:to>
      <xdr:col>24</xdr:col>
      <xdr:colOff>114300</xdr:colOff>
      <xdr:row>75</xdr:row>
      <xdr:rowOff>160325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291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81602</xdr:rowOff>
    </xdr:from>
    <xdr:ext cx="534377"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276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8699</xdr:rowOff>
    </xdr:from>
    <xdr:to>
      <xdr:col>20</xdr:col>
      <xdr:colOff>38100</xdr:colOff>
      <xdr:row>75</xdr:row>
      <xdr:rowOff>110299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286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126826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30111" y="1264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70003</xdr:rowOff>
    </xdr:from>
    <xdr:to>
      <xdr:col>15</xdr:col>
      <xdr:colOff>101600</xdr:colOff>
      <xdr:row>76</xdr:row>
      <xdr:rowOff>152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29287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16680</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41111" y="1270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127000</xdr:rowOff>
    </xdr:from>
    <xdr:to>
      <xdr:col>10</xdr:col>
      <xdr:colOff>165100</xdr:colOff>
      <xdr:row>75</xdr:row>
      <xdr:rowOff>57150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28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73677</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52111" y="1258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24512</xdr:rowOff>
    </xdr:from>
    <xdr:to>
      <xdr:col>6</xdr:col>
      <xdr:colOff>38100</xdr:colOff>
      <xdr:row>76</xdr:row>
      <xdr:rowOff>126112</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0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142638</xdr:rowOff>
    </xdr:from>
    <xdr:ext cx="534377"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63111" y="1282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65579</xdr:rowOff>
    </xdr:from>
    <xdr:to>
      <xdr:col>24</xdr:col>
      <xdr:colOff>63500</xdr:colOff>
      <xdr:row>98</xdr:row>
      <xdr:rowOff>6176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96229"/>
          <a:ext cx="838200" cy="11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6176</xdr:rowOff>
    </xdr:from>
    <xdr:to>
      <xdr:col>19</xdr:col>
      <xdr:colOff>177800</xdr:colOff>
      <xdr:row>98</xdr:row>
      <xdr:rowOff>109307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808276"/>
          <a:ext cx="889000" cy="10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147538</xdr:rowOff>
    </xdr:from>
    <xdr:to>
      <xdr:col>15</xdr:col>
      <xdr:colOff>50800</xdr:colOff>
      <xdr:row>98</xdr:row>
      <xdr:rowOff>109307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78188"/>
          <a:ext cx="889000" cy="13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147538</xdr:rowOff>
    </xdr:from>
    <xdr:to>
      <xdr:col>10</xdr:col>
      <xdr:colOff>114300</xdr:colOff>
      <xdr:row>99</xdr:row>
      <xdr:rowOff>99902</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78188"/>
          <a:ext cx="889000" cy="295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14779</xdr:rowOff>
    </xdr:from>
    <xdr:to>
      <xdr:col>24</xdr:col>
      <xdr:colOff>114300</xdr:colOff>
      <xdr:row>97</xdr:row>
      <xdr:rowOff>116379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6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164656</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623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126826</xdr:rowOff>
    </xdr:from>
    <xdr:to>
      <xdr:col>20</xdr:col>
      <xdr:colOff>38100</xdr:colOff>
      <xdr:row>98</xdr:row>
      <xdr:rowOff>56976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5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48103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50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58507</xdr:rowOff>
    </xdr:from>
    <xdr:to>
      <xdr:col>15</xdr:col>
      <xdr:colOff>101600</xdr:colOff>
      <xdr:row>98</xdr:row>
      <xdr:rowOff>160107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6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151234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5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96738</xdr:rowOff>
    </xdr:from>
    <xdr:to>
      <xdr:col>10</xdr:col>
      <xdr:colOff>165100</xdr:colOff>
      <xdr:row>98</xdr:row>
      <xdr:rowOff>26888</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72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18015</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820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49102</xdr:rowOff>
    </xdr:from>
    <xdr:to>
      <xdr:col>6</xdr:col>
      <xdr:colOff>38100</xdr:colOff>
      <xdr:row>99</xdr:row>
      <xdr:rowOff>150702</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702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141829</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11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68704</xdr:rowOff>
    </xdr:from>
    <xdr:to>
      <xdr:col>55</xdr:col>
      <xdr:colOff>0</xdr:colOff>
      <xdr:row>36</xdr:row>
      <xdr:rowOff>68880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40904"/>
          <a:ext cx="83820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44595</xdr:rowOff>
    </xdr:from>
    <xdr:to>
      <xdr:col>50</xdr:col>
      <xdr:colOff>114300</xdr:colOff>
      <xdr:row>36</xdr:row>
      <xdr:rowOff>68704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16795"/>
          <a:ext cx="889000" cy="2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157462</xdr:rowOff>
    </xdr:from>
    <xdr:to>
      <xdr:col>45</xdr:col>
      <xdr:colOff>177800</xdr:colOff>
      <xdr:row>36</xdr:row>
      <xdr:rowOff>44595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7861300" y="6158212"/>
          <a:ext cx="889000" cy="5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39269</xdr:rowOff>
    </xdr:from>
    <xdr:to>
      <xdr:col>41</xdr:col>
      <xdr:colOff>50800</xdr:colOff>
      <xdr:row>35</xdr:row>
      <xdr:rowOff>157462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25669"/>
          <a:ext cx="889000" cy="63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18080</xdr:rowOff>
    </xdr:from>
    <xdr:to>
      <xdr:col>55</xdr:col>
      <xdr:colOff>50800</xdr:colOff>
      <xdr:row>36</xdr:row>
      <xdr:rowOff>119680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9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40957</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4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17904</xdr:rowOff>
    </xdr:from>
    <xdr:to>
      <xdr:col>50</xdr:col>
      <xdr:colOff>165100</xdr:colOff>
      <xdr:row>36</xdr:row>
      <xdr:rowOff>119504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19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136031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6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165245</xdr:rowOff>
    </xdr:from>
    <xdr:to>
      <xdr:col>46</xdr:col>
      <xdr:colOff>38100</xdr:colOff>
      <xdr:row>36</xdr:row>
      <xdr:rowOff>95395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111922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4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106662</xdr:rowOff>
    </xdr:from>
    <xdr:to>
      <xdr:col>41</xdr:col>
      <xdr:colOff>101600</xdr:colOff>
      <xdr:row>36</xdr:row>
      <xdr:rowOff>36812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10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53339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88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159919</xdr:rowOff>
    </xdr:from>
    <xdr:to>
      <xdr:col>36</xdr:col>
      <xdr:colOff>165100</xdr:colOff>
      <xdr:row>32</xdr:row>
      <xdr:rowOff>90069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7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106596</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50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90279</xdr:rowOff>
    </xdr:from>
    <xdr:to>
      <xdr:col>55</xdr:col>
      <xdr:colOff>0</xdr:colOff>
      <xdr:row>57</xdr:row>
      <xdr:rowOff>7852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691479"/>
          <a:ext cx="838200" cy="8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17584</xdr:rowOff>
    </xdr:from>
    <xdr:to>
      <xdr:col>50</xdr:col>
      <xdr:colOff>114300</xdr:colOff>
      <xdr:row>57</xdr:row>
      <xdr:rowOff>7852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618784"/>
          <a:ext cx="889000" cy="16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17584</xdr:rowOff>
    </xdr:from>
    <xdr:to>
      <xdr:col>45</xdr:col>
      <xdr:colOff>177800</xdr:colOff>
      <xdr:row>56</xdr:row>
      <xdr:rowOff>110178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618784"/>
          <a:ext cx="889000" cy="9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82615</xdr:rowOff>
    </xdr:from>
    <xdr:to>
      <xdr:col>41</xdr:col>
      <xdr:colOff>50800</xdr:colOff>
      <xdr:row>56</xdr:row>
      <xdr:rowOff>110178</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683815"/>
          <a:ext cx="889000" cy="2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39479</xdr:rowOff>
    </xdr:from>
    <xdr:to>
      <xdr:col>55</xdr:col>
      <xdr:colOff>50800</xdr:colOff>
      <xdr:row>56</xdr:row>
      <xdr:rowOff>141079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4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17906</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1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128502</xdr:rowOff>
    </xdr:from>
    <xdr:to>
      <xdr:col>50</xdr:col>
      <xdr:colOff>165100</xdr:colOff>
      <xdr:row>57</xdr:row>
      <xdr:rowOff>58652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2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49779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2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138234</xdr:rowOff>
    </xdr:from>
    <xdr:to>
      <xdr:col>46</xdr:col>
      <xdr:colOff>38100</xdr:colOff>
      <xdr:row>56</xdr:row>
      <xdr:rowOff>68384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56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84911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34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59378</xdr:rowOff>
    </xdr:from>
    <xdr:to>
      <xdr:col>41</xdr:col>
      <xdr:colOff>101600</xdr:colOff>
      <xdr:row>56</xdr:row>
      <xdr:rowOff>160978</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6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6055</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43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31815</xdr:rowOff>
    </xdr:from>
    <xdr:to>
      <xdr:col>36</xdr:col>
      <xdr:colOff>165100</xdr:colOff>
      <xdr:row>56</xdr:row>
      <xdr:rowOff>133415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63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149942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40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80550</xdr:rowOff>
    </xdr:from>
    <xdr:to>
      <xdr:col>55</xdr:col>
      <xdr:colOff>0</xdr:colOff>
      <xdr:row>79</xdr:row>
      <xdr:rowOff>9874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53650"/>
          <a:ext cx="838200" cy="10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53366</xdr:rowOff>
    </xdr:from>
    <xdr:to>
      <xdr:col>50</xdr:col>
      <xdr:colOff>114300</xdr:colOff>
      <xdr:row>79</xdr:row>
      <xdr:rowOff>9874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255016"/>
          <a:ext cx="889000" cy="29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53366</xdr:rowOff>
    </xdr:from>
    <xdr:to>
      <xdr:col>45</xdr:col>
      <xdr:colOff>177800</xdr:colOff>
      <xdr:row>77</xdr:row>
      <xdr:rowOff>118859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255016"/>
          <a:ext cx="889000" cy="6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111582</xdr:rowOff>
    </xdr:from>
    <xdr:to>
      <xdr:col>41</xdr:col>
      <xdr:colOff>50800</xdr:colOff>
      <xdr:row>77</xdr:row>
      <xdr:rowOff>118859</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141782"/>
          <a:ext cx="889000" cy="17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29750</xdr:rowOff>
    </xdr:from>
    <xdr:to>
      <xdr:col>55</xdr:col>
      <xdr:colOff>50800</xdr:colOff>
      <xdr:row>78</xdr:row>
      <xdr:rowOff>131350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8177</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8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130524</xdr:rowOff>
    </xdr:from>
    <xdr:to>
      <xdr:col>50</xdr:col>
      <xdr:colOff>165100</xdr:colOff>
      <xdr:row>79</xdr:row>
      <xdr:rowOff>60674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0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51801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9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2566</xdr:rowOff>
    </xdr:from>
    <xdr:to>
      <xdr:col>46</xdr:col>
      <xdr:colOff>38100</xdr:colOff>
      <xdr:row>77</xdr:row>
      <xdr:rowOff>104166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20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120693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97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68059</xdr:rowOff>
    </xdr:from>
    <xdr:to>
      <xdr:col>41</xdr:col>
      <xdr:colOff>101600</xdr:colOff>
      <xdr:row>77</xdr:row>
      <xdr:rowOff>169659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6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14736</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04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60782</xdr:rowOff>
    </xdr:from>
    <xdr:to>
      <xdr:col>36</xdr:col>
      <xdr:colOff>165100</xdr:colOff>
      <xdr:row>76</xdr:row>
      <xdr:rowOff>162382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09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7459</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86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64376</xdr:rowOff>
    </xdr:from>
    <xdr:to>
      <xdr:col>55</xdr:col>
      <xdr:colOff>0</xdr:colOff>
      <xdr:row>96</xdr:row>
      <xdr:rowOff>86500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523576"/>
          <a:ext cx="838200" cy="2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86500</xdr:rowOff>
    </xdr:from>
    <xdr:to>
      <xdr:col>50</xdr:col>
      <xdr:colOff>114300</xdr:colOff>
      <xdr:row>96</xdr:row>
      <xdr:rowOff>105994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545700"/>
          <a:ext cx="889000" cy="1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105994</xdr:rowOff>
    </xdr:from>
    <xdr:to>
      <xdr:col>45</xdr:col>
      <xdr:colOff>177800</xdr:colOff>
      <xdr:row>96</xdr:row>
      <xdr:rowOff>166332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565194"/>
          <a:ext cx="889000" cy="6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166332</xdr:rowOff>
    </xdr:from>
    <xdr:to>
      <xdr:col>41</xdr:col>
      <xdr:colOff>50800</xdr:colOff>
      <xdr:row>97</xdr:row>
      <xdr:rowOff>105384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625532"/>
          <a:ext cx="889000" cy="11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13576</xdr:rowOff>
    </xdr:from>
    <xdr:to>
      <xdr:col>55</xdr:col>
      <xdr:colOff>50800</xdr:colOff>
      <xdr:row>96</xdr:row>
      <xdr:rowOff>115176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47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36453</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32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35700</xdr:rowOff>
    </xdr:from>
    <xdr:to>
      <xdr:col>50</xdr:col>
      <xdr:colOff>165100</xdr:colOff>
      <xdr:row>96</xdr:row>
      <xdr:rowOff>137300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153827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27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55194</xdr:rowOff>
    </xdr:from>
    <xdr:to>
      <xdr:col>46</xdr:col>
      <xdr:colOff>38100</xdr:colOff>
      <xdr:row>96</xdr:row>
      <xdr:rowOff>156794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51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1871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28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115532</xdr:rowOff>
    </xdr:from>
    <xdr:to>
      <xdr:col>41</xdr:col>
      <xdr:colOff>101600</xdr:colOff>
      <xdr:row>97</xdr:row>
      <xdr:rowOff>45682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57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62209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34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54584</xdr:rowOff>
    </xdr:from>
    <xdr:to>
      <xdr:col>36</xdr:col>
      <xdr:colOff>165100</xdr:colOff>
      <xdr:row>97</xdr:row>
      <xdr:rowOff>156184</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68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147311</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7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11697</xdr:rowOff>
    </xdr:from>
    <xdr:to>
      <xdr:col>85</xdr:col>
      <xdr:colOff>127000</xdr:colOff>
      <xdr:row>76</xdr:row>
      <xdr:rowOff>20129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041897"/>
          <a:ext cx="838200" cy="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11697</xdr:rowOff>
    </xdr:from>
    <xdr:to>
      <xdr:col>81</xdr:col>
      <xdr:colOff>50800</xdr:colOff>
      <xdr:row>76</xdr:row>
      <xdr:rowOff>53632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041897"/>
          <a:ext cx="889000" cy="4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53632</xdr:rowOff>
    </xdr:from>
    <xdr:to>
      <xdr:col>76</xdr:col>
      <xdr:colOff>114300</xdr:colOff>
      <xdr:row>76</xdr:row>
      <xdr:rowOff>76098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083832"/>
          <a:ext cx="889000" cy="2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76098</xdr:rowOff>
    </xdr:from>
    <xdr:to>
      <xdr:col>71</xdr:col>
      <xdr:colOff>177800</xdr:colOff>
      <xdr:row>76</xdr:row>
      <xdr:rowOff>101943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06298"/>
          <a:ext cx="889000" cy="2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140780</xdr:rowOff>
    </xdr:from>
    <xdr:to>
      <xdr:col>85</xdr:col>
      <xdr:colOff>177800</xdr:colOff>
      <xdr:row>76</xdr:row>
      <xdr:rowOff>70929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9995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163657</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85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132347</xdr:rowOff>
    </xdr:from>
    <xdr:to>
      <xdr:col>81</xdr:col>
      <xdr:colOff>101600</xdr:colOff>
      <xdr:row>76</xdr:row>
      <xdr:rowOff>62497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99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79024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76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2832</xdr:rowOff>
    </xdr:from>
    <xdr:to>
      <xdr:col>76</xdr:col>
      <xdr:colOff>165100</xdr:colOff>
      <xdr:row>76</xdr:row>
      <xdr:rowOff>104432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120959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80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25298</xdr:rowOff>
    </xdr:from>
    <xdr:to>
      <xdr:col>72</xdr:col>
      <xdr:colOff>38100</xdr:colOff>
      <xdr:row>76</xdr:row>
      <xdr:rowOff>126898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5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143425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3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51143</xdr:rowOff>
    </xdr:from>
    <xdr:to>
      <xdr:col>67</xdr:col>
      <xdr:colOff>101600</xdr:colOff>
      <xdr:row>76</xdr:row>
      <xdr:rowOff>152743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8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143870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17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121997</xdr:rowOff>
    </xdr:from>
    <xdr:to>
      <xdr:col>85</xdr:col>
      <xdr:colOff>127000</xdr:colOff>
      <xdr:row>96</xdr:row>
      <xdr:rowOff>160412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581197"/>
          <a:ext cx="838200" cy="3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72747</xdr:rowOff>
    </xdr:from>
    <xdr:to>
      <xdr:col>81</xdr:col>
      <xdr:colOff>50800</xdr:colOff>
      <xdr:row>96</xdr:row>
      <xdr:rowOff>160412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531947"/>
          <a:ext cx="889000" cy="8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72747</xdr:rowOff>
    </xdr:from>
    <xdr:to>
      <xdr:col>76</xdr:col>
      <xdr:colOff>114300</xdr:colOff>
      <xdr:row>96</xdr:row>
      <xdr:rowOff>168156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531947"/>
          <a:ext cx="889000" cy="9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168156</xdr:rowOff>
    </xdr:from>
    <xdr:to>
      <xdr:col>71</xdr:col>
      <xdr:colOff>177800</xdr:colOff>
      <xdr:row>97</xdr:row>
      <xdr:rowOff>124512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27356"/>
          <a:ext cx="889000" cy="12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71197</xdr:rowOff>
    </xdr:from>
    <xdr:to>
      <xdr:col>85</xdr:col>
      <xdr:colOff>177800</xdr:colOff>
      <xdr:row>97</xdr:row>
      <xdr:rowOff>1347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53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94074</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38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109612</xdr:rowOff>
    </xdr:from>
    <xdr:to>
      <xdr:col>81</xdr:col>
      <xdr:colOff>101600</xdr:colOff>
      <xdr:row>97</xdr:row>
      <xdr:rowOff>39762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6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56289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4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21947</xdr:rowOff>
    </xdr:from>
    <xdr:to>
      <xdr:col>76</xdr:col>
      <xdr:colOff>165100</xdr:colOff>
      <xdr:row>96</xdr:row>
      <xdr:rowOff>123547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48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140074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25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117356</xdr:rowOff>
    </xdr:from>
    <xdr:to>
      <xdr:col>72</xdr:col>
      <xdr:colOff>38100</xdr:colOff>
      <xdr:row>97</xdr:row>
      <xdr:rowOff>47506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7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64033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5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73712</xdr:rowOff>
    </xdr:from>
    <xdr:to>
      <xdr:col>67</xdr:col>
      <xdr:colOff>101600</xdr:colOff>
      <xdr:row>98</xdr:row>
      <xdr:rowOff>3862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0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20389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7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87122</xdr:rowOff>
    </xdr:from>
    <xdr:to>
      <xdr:col>116</xdr:col>
      <xdr:colOff>63500</xdr:colOff>
      <xdr:row>38</xdr:row>
      <xdr:rowOff>38100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430772"/>
          <a:ext cx="838200" cy="12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155575</xdr:rowOff>
    </xdr:from>
    <xdr:to>
      <xdr:col>111</xdr:col>
      <xdr:colOff>177800</xdr:colOff>
      <xdr:row>38</xdr:row>
      <xdr:rowOff>38100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499225"/>
          <a:ext cx="889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155575</xdr:rowOff>
    </xdr:from>
    <xdr:to>
      <xdr:col>107</xdr:col>
      <xdr:colOff>50800</xdr:colOff>
      <xdr:row>37</xdr:row>
      <xdr:rowOff>158877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499225"/>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158877</xdr:rowOff>
    </xdr:from>
    <xdr:to>
      <xdr:col>102</xdr:col>
      <xdr:colOff>114300</xdr:colOff>
      <xdr:row>37</xdr:row>
      <xdr:rowOff>163703</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502527"/>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36322</xdr:rowOff>
    </xdr:from>
    <xdr:to>
      <xdr:col>116</xdr:col>
      <xdr:colOff>114300</xdr:colOff>
      <xdr:row>37</xdr:row>
      <xdr:rowOff>137922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3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59199</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231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158750</xdr:rowOff>
    </xdr:from>
    <xdr:to>
      <xdr:col>112</xdr:col>
      <xdr:colOff>38100</xdr:colOff>
      <xdr:row>38</xdr:row>
      <xdr:rowOff>88900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105427</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104775</xdr:rowOff>
    </xdr:from>
    <xdr:to>
      <xdr:col>107</xdr:col>
      <xdr:colOff>101600</xdr:colOff>
      <xdr:row>38</xdr:row>
      <xdr:rowOff>34925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51452</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22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108077</xdr:rowOff>
    </xdr:from>
    <xdr:to>
      <xdr:col>102</xdr:col>
      <xdr:colOff>165100</xdr:colOff>
      <xdr:row>38</xdr:row>
      <xdr:rowOff>38227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45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54754</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22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112903</xdr:rowOff>
    </xdr:from>
    <xdr:to>
      <xdr:col>98</xdr:col>
      <xdr:colOff>38100</xdr:colOff>
      <xdr:row>38</xdr:row>
      <xdr:rowOff>43053</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45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59580</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23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130602</xdr:rowOff>
    </xdr:from>
    <xdr:to>
      <xdr:col>116</xdr:col>
      <xdr:colOff>63500</xdr:colOff>
      <xdr:row>58</xdr:row>
      <xdr:rowOff>130670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74702"/>
          <a:ext cx="8382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129276</xdr:rowOff>
    </xdr:from>
    <xdr:to>
      <xdr:col>111</xdr:col>
      <xdr:colOff>177800</xdr:colOff>
      <xdr:row>58</xdr:row>
      <xdr:rowOff>130602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73376"/>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128933</xdr:rowOff>
    </xdr:from>
    <xdr:to>
      <xdr:col>107</xdr:col>
      <xdr:colOff>50800</xdr:colOff>
      <xdr:row>58</xdr:row>
      <xdr:rowOff>129276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73033"/>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113457</xdr:rowOff>
    </xdr:from>
    <xdr:to>
      <xdr:col>102</xdr:col>
      <xdr:colOff>114300</xdr:colOff>
      <xdr:row>58</xdr:row>
      <xdr:rowOff>128933</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57557"/>
          <a:ext cx="889000" cy="1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79870</xdr:rowOff>
    </xdr:from>
    <xdr:to>
      <xdr:col>116</xdr:col>
      <xdr:colOff>114300</xdr:colOff>
      <xdr:row>59</xdr:row>
      <xdr:rowOff>10020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2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79802</xdr:rowOff>
    </xdr:from>
    <xdr:to>
      <xdr:col>112</xdr:col>
      <xdr:colOff>38100</xdr:colOff>
      <xdr:row>59</xdr:row>
      <xdr:rowOff>9952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2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1079</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16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78476</xdr:rowOff>
    </xdr:from>
    <xdr:to>
      <xdr:col>107</xdr:col>
      <xdr:colOff>101600</xdr:colOff>
      <xdr:row>59</xdr:row>
      <xdr:rowOff>8626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2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171203</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15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78133</xdr:rowOff>
    </xdr:from>
    <xdr:to>
      <xdr:col>102</xdr:col>
      <xdr:colOff>165100</xdr:colOff>
      <xdr:row>59</xdr:row>
      <xdr:rowOff>8283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2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170860</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14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62657</xdr:rowOff>
    </xdr:from>
    <xdr:to>
      <xdr:col>98</xdr:col>
      <xdr:colOff>38100</xdr:colOff>
      <xdr:row>58</xdr:row>
      <xdr:rowOff>164257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0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155384</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9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49784</xdr:rowOff>
    </xdr:from>
    <xdr:to>
      <xdr:col>116</xdr:col>
      <xdr:colOff>63500</xdr:colOff>
      <xdr:row>75</xdr:row>
      <xdr:rowOff>91808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394184"/>
          <a:ext cx="838200" cy="55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91808</xdr:rowOff>
    </xdr:from>
    <xdr:to>
      <xdr:col>111</xdr:col>
      <xdr:colOff>177800</xdr:colOff>
      <xdr:row>75</xdr:row>
      <xdr:rowOff>126365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50558"/>
          <a:ext cx="889000" cy="3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126365</xdr:rowOff>
    </xdr:from>
    <xdr:to>
      <xdr:col>107</xdr:col>
      <xdr:colOff>50800</xdr:colOff>
      <xdr:row>75</xdr:row>
      <xdr:rowOff>171286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85115"/>
          <a:ext cx="889000" cy="4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122898</xdr:rowOff>
    </xdr:from>
    <xdr:to>
      <xdr:col>102</xdr:col>
      <xdr:colOff>114300</xdr:colOff>
      <xdr:row>75</xdr:row>
      <xdr:rowOff>171286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981648"/>
          <a:ext cx="889000" cy="4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170434</xdr:rowOff>
    </xdr:from>
    <xdr:to>
      <xdr:col>116</xdr:col>
      <xdr:colOff>114300</xdr:colOff>
      <xdr:row>72</xdr:row>
      <xdr:rowOff>100584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34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21861</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19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41008</xdr:rowOff>
    </xdr:from>
    <xdr:to>
      <xdr:col>112</xdr:col>
      <xdr:colOff>38100</xdr:colOff>
      <xdr:row>75</xdr:row>
      <xdr:rowOff>142608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9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133735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9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75565</xdr:rowOff>
    </xdr:from>
    <xdr:to>
      <xdr:col>107</xdr:col>
      <xdr:colOff>101600</xdr:colOff>
      <xdr:row>76</xdr:row>
      <xdr:rowOff>5714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343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168291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2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120485</xdr:rowOff>
    </xdr:from>
    <xdr:to>
      <xdr:col>102</xdr:col>
      <xdr:colOff>165100</xdr:colOff>
      <xdr:row>76</xdr:row>
      <xdr:rowOff>50636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792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41763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07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72098</xdr:rowOff>
    </xdr:from>
    <xdr:to>
      <xdr:col>98</xdr:col>
      <xdr:colOff>38100</xdr:colOff>
      <xdr:row>76</xdr:row>
      <xdr:rowOff>2248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18775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0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類似団体と比較すると維持補修費、積立金、繰出金が平均値を大きく上回っている。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維持補修費は道路維持関連委託の減などにより前年比で減少しているが、依然類似団体平均を上回っている。これは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除雪経費が含まれていることが要因である。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積立金はふるさと納税寄附の増加により、各基金への積立額が増加したことや前年度決算剰余金を財政調整基金に積み立てたことにより増加しており、類似団体を上回った状態が継続している。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繰出金は土地取得事業特別会計に属する定額運用基金の造成に係る積立を一般会計からの繰入金を財源に行ったことにより大幅に上昇し、類似団体を大幅に上回っている。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物件費及び維持補修費は労務単価の上昇及び物価上昇の傾向が継続することが見込まれることに加え、施設の老朽化に係る経費の増加も続くことが見込まれる。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普通建設事業費（うち新規整備）についても新市街地の開発などにより今後、増加傾向となることが見込まれる。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北海道恵庭市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70,446
69,348
294.65
39,574,494
38,053,945
1,519,448
16,655,127
22,880,477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124613</xdr:rowOff>
    </xdr:from>
    <xdr:to>
      <xdr:col>24</xdr:col>
      <xdr:colOff>63500</xdr:colOff>
      <xdr:row>35</xdr:row>
      <xdr:rowOff>129642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25363"/>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121412</xdr:rowOff>
    </xdr:from>
    <xdr:to>
      <xdr:col>19</xdr:col>
      <xdr:colOff>177800</xdr:colOff>
      <xdr:row>35</xdr:row>
      <xdr:rowOff>124613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22162"/>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121412</xdr:rowOff>
    </xdr:from>
    <xdr:to>
      <xdr:col>15</xdr:col>
      <xdr:colOff>50800</xdr:colOff>
      <xdr:row>35</xdr:row>
      <xdr:rowOff>132385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22162"/>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67005</xdr:rowOff>
    </xdr:from>
    <xdr:to>
      <xdr:col>10</xdr:col>
      <xdr:colOff>114300</xdr:colOff>
      <xdr:row>35</xdr:row>
      <xdr:rowOff>132385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67755"/>
          <a:ext cx="889000" cy="6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78842</xdr:rowOff>
    </xdr:from>
    <xdr:to>
      <xdr:col>24</xdr:col>
      <xdr:colOff>114300</xdr:colOff>
      <xdr:row>36</xdr:row>
      <xdr:rowOff>8992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7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57269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5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73813</xdr:rowOff>
    </xdr:from>
    <xdr:to>
      <xdr:col>20</xdr:col>
      <xdr:colOff>38100</xdr:colOff>
      <xdr:row>36</xdr:row>
      <xdr:rowOff>3963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7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166540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6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70612</xdr:rowOff>
    </xdr:from>
    <xdr:to>
      <xdr:col>15</xdr:col>
      <xdr:colOff>101600</xdr:colOff>
      <xdr:row>36</xdr:row>
      <xdr:rowOff>762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7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163339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6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81585</xdr:rowOff>
    </xdr:from>
    <xdr:to>
      <xdr:col>10</xdr:col>
      <xdr:colOff>165100</xdr:colOff>
      <xdr:row>36</xdr:row>
      <xdr:rowOff>11735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2862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7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16205</xdr:rowOff>
    </xdr:from>
    <xdr:to>
      <xdr:col>6</xdr:col>
      <xdr:colOff>38100</xdr:colOff>
      <xdr:row>35</xdr:row>
      <xdr:rowOff>117805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134332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148341</xdr:rowOff>
    </xdr:from>
    <xdr:to>
      <xdr:col>24</xdr:col>
      <xdr:colOff>63500</xdr:colOff>
      <xdr:row>56</xdr:row>
      <xdr:rowOff>36602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78091"/>
          <a:ext cx="838200" cy="5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124952</xdr:rowOff>
    </xdr:from>
    <xdr:to>
      <xdr:col>19</xdr:col>
      <xdr:colOff>177800</xdr:colOff>
      <xdr:row>56</xdr:row>
      <xdr:rowOff>36602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554702"/>
          <a:ext cx="889000" cy="8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124952</xdr:rowOff>
    </xdr:from>
    <xdr:to>
      <xdr:col>15</xdr:col>
      <xdr:colOff>50800</xdr:colOff>
      <xdr:row>56</xdr:row>
      <xdr:rowOff>52055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54702"/>
          <a:ext cx="889000" cy="9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34909</xdr:rowOff>
    </xdr:from>
    <xdr:to>
      <xdr:col>10</xdr:col>
      <xdr:colOff>114300</xdr:colOff>
      <xdr:row>56</xdr:row>
      <xdr:rowOff>52055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21759"/>
          <a:ext cx="889000" cy="53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97541</xdr:rowOff>
    </xdr:from>
    <xdr:to>
      <xdr:col>24</xdr:col>
      <xdr:colOff>114300</xdr:colOff>
      <xdr:row>56</xdr:row>
      <xdr:rowOff>27691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2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120418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7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157252</xdr:rowOff>
    </xdr:from>
    <xdr:to>
      <xdr:col>20</xdr:col>
      <xdr:colOff>38100</xdr:colOff>
      <xdr:row>56</xdr:row>
      <xdr:rowOff>87402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8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103929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36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74152</xdr:rowOff>
    </xdr:from>
    <xdr:to>
      <xdr:col>15</xdr:col>
      <xdr:colOff>101600</xdr:colOff>
      <xdr:row>56</xdr:row>
      <xdr:rowOff>4302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0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20829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7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1255</xdr:rowOff>
    </xdr:from>
    <xdr:to>
      <xdr:col>10</xdr:col>
      <xdr:colOff>165100</xdr:colOff>
      <xdr:row>56</xdr:row>
      <xdr:rowOff>102855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0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119382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37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155559</xdr:rowOff>
    </xdr:from>
    <xdr:to>
      <xdr:col>6</xdr:col>
      <xdr:colOff>38100</xdr:colOff>
      <xdr:row>53</xdr:row>
      <xdr:rowOff>85709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7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102236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4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56900</xdr:rowOff>
    </xdr:from>
    <xdr:to>
      <xdr:col>24</xdr:col>
      <xdr:colOff>63500</xdr:colOff>
      <xdr:row>77</xdr:row>
      <xdr:rowOff>50994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87100"/>
          <a:ext cx="838200" cy="16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50994</xdr:rowOff>
    </xdr:from>
    <xdr:to>
      <xdr:col>19</xdr:col>
      <xdr:colOff>177800</xdr:colOff>
      <xdr:row>77</xdr:row>
      <xdr:rowOff>116940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52644"/>
          <a:ext cx="889000" cy="6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102530</xdr:rowOff>
    </xdr:from>
    <xdr:to>
      <xdr:col>15</xdr:col>
      <xdr:colOff>50800</xdr:colOff>
      <xdr:row>77</xdr:row>
      <xdr:rowOff>116940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04180"/>
          <a:ext cx="889000" cy="1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102530</xdr:rowOff>
    </xdr:from>
    <xdr:to>
      <xdr:col>10</xdr:col>
      <xdr:colOff>114300</xdr:colOff>
      <xdr:row>79</xdr:row>
      <xdr:rowOff>1552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04180"/>
          <a:ext cx="889000" cy="24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6100</xdr:rowOff>
    </xdr:from>
    <xdr:to>
      <xdr:col>24</xdr:col>
      <xdr:colOff>114300</xdr:colOff>
      <xdr:row>76</xdr:row>
      <xdr:rowOff>107700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3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155977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1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194</xdr:rowOff>
    </xdr:from>
    <xdr:to>
      <xdr:col>20</xdr:col>
      <xdr:colOff>38100</xdr:colOff>
      <xdr:row>77</xdr:row>
      <xdr:rowOff>101794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0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92921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66140</xdr:rowOff>
    </xdr:from>
    <xdr:to>
      <xdr:col>15</xdr:col>
      <xdr:colOff>101600</xdr:colOff>
      <xdr:row>77</xdr:row>
      <xdr:rowOff>167740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6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158867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6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51730</xdr:rowOff>
    </xdr:from>
    <xdr:to>
      <xdr:col>10</xdr:col>
      <xdr:colOff>165100</xdr:colOff>
      <xdr:row>77</xdr:row>
      <xdr:rowOff>153330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144457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4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122202</xdr:rowOff>
    </xdr:from>
    <xdr:to>
      <xdr:col>6</xdr:col>
      <xdr:colOff>38100</xdr:colOff>
      <xdr:row>79</xdr:row>
      <xdr:rowOff>52352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9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43479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88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75498</xdr:rowOff>
    </xdr:from>
    <xdr:to>
      <xdr:col>24</xdr:col>
      <xdr:colOff>63500</xdr:colOff>
      <xdr:row>98</xdr:row>
      <xdr:rowOff>78739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77598"/>
          <a:ext cx="838200" cy="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54539</xdr:rowOff>
    </xdr:from>
    <xdr:to>
      <xdr:col>19</xdr:col>
      <xdr:colOff>177800</xdr:colOff>
      <xdr:row>98</xdr:row>
      <xdr:rowOff>78739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56639"/>
          <a:ext cx="889000" cy="2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54539</xdr:rowOff>
    </xdr:from>
    <xdr:to>
      <xdr:col>15</xdr:col>
      <xdr:colOff>50800</xdr:colOff>
      <xdr:row>98</xdr:row>
      <xdr:rowOff>61153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6639"/>
          <a:ext cx="889000" cy="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61153</xdr:rowOff>
    </xdr:from>
    <xdr:to>
      <xdr:col>10</xdr:col>
      <xdr:colOff>114300</xdr:colOff>
      <xdr:row>98</xdr:row>
      <xdr:rowOff>99216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63253"/>
          <a:ext cx="889000" cy="3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24698</xdr:rowOff>
    </xdr:from>
    <xdr:to>
      <xdr:col>24</xdr:col>
      <xdr:colOff>114300</xdr:colOff>
      <xdr:row>98</xdr:row>
      <xdr:rowOff>126298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27939</xdr:rowOff>
    </xdr:from>
    <xdr:to>
      <xdr:col>20</xdr:col>
      <xdr:colOff>38100</xdr:colOff>
      <xdr:row>98</xdr:row>
      <xdr:rowOff>129539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120666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2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3739</xdr:rowOff>
    </xdr:from>
    <xdr:to>
      <xdr:col>15</xdr:col>
      <xdr:colOff>101600</xdr:colOff>
      <xdr:row>98</xdr:row>
      <xdr:rowOff>105339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0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96466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9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10353</xdr:rowOff>
    </xdr:from>
    <xdr:to>
      <xdr:col>10</xdr:col>
      <xdr:colOff>165100</xdr:colOff>
      <xdr:row>98</xdr:row>
      <xdr:rowOff>111953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103080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0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48416</xdr:rowOff>
    </xdr:from>
    <xdr:to>
      <xdr:col>6</xdr:col>
      <xdr:colOff>38100</xdr:colOff>
      <xdr:row>98</xdr:row>
      <xdr:rowOff>150016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141143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155829</xdr:rowOff>
    </xdr:from>
    <xdr:to>
      <xdr:col>55</xdr:col>
      <xdr:colOff>0</xdr:colOff>
      <xdr:row>38</xdr:row>
      <xdr:rowOff>169291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70929"/>
          <a:ext cx="8382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155829</xdr:rowOff>
    </xdr:from>
    <xdr:to>
      <xdr:col>50</xdr:col>
      <xdr:colOff>114300</xdr:colOff>
      <xdr:row>38</xdr:row>
      <xdr:rowOff>165100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70929"/>
          <a:ext cx="88900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165100</xdr:rowOff>
    </xdr:from>
    <xdr:to>
      <xdr:col>45</xdr:col>
      <xdr:colOff>177800</xdr:colOff>
      <xdr:row>38</xdr:row>
      <xdr:rowOff>168529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8020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168275</xdr:rowOff>
    </xdr:from>
    <xdr:to>
      <xdr:col>41</xdr:col>
      <xdr:colOff>50800</xdr:colOff>
      <xdr:row>38</xdr:row>
      <xdr:rowOff>168529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83375"/>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118491</xdr:rowOff>
    </xdr:from>
    <xdr:to>
      <xdr:col>55</xdr:col>
      <xdr:colOff>50800</xdr:colOff>
      <xdr:row>39</xdr:row>
      <xdr:rowOff>48641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3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105029</xdr:rowOff>
    </xdr:from>
    <xdr:to>
      <xdr:col>50</xdr:col>
      <xdr:colOff>165100</xdr:colOff>
      <xdr:row>39</xdr:row>
      <xdr:rowOff>35179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2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26306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12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114300</xdr:rowOff>
    </xdr:from>
    <xdr:to>
      <xdr:col>46</xdr:col>
      <xdr:colOff>38100</xdr:colOff>
      <xdr:row>39</xdr:row>
      <xdr:rowOff>44450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35577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22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117729</xdr:rowOff>
    </xdr:from>
    <xdr:to>
      <xdr:col>41</xdr:col>
      <xdr:colOff>101600</xdr:colOff>
      <xdr:row>39</xdr:row>
      <xdr:rowOff>47879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3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39006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255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117475</xdr:rowOff>
    </xdr:from>
    <xdr:to>
      <xdr:col>36</xdr:col>
      <xdr:colOff>165100</xdr:colOff>
      <xdr:row>39</xdr:row>
      <xdr:rowOff>47625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38752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25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134328</xdr:rowOff>
    </xdr:from>
    <xdr:to>
      <xdr:col>55</xdr:col>
      <xdr:colOff>0</xdr:colOff>
      <xdr:row>57</xdr:row>
      <xdr:rowOff>28753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35528"/>
          <a:ext cx="838200" cy="6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134328</xdr:rowOff>
    </xdr:from>
    <xdr:to>
      <xdr:col>50</xdr:col>
      <xdr:colOff>114300</xdr:colOff>
      <xdr:row>57</xdr:row>
      <xdr:rowOff>110668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735528"/>
          <a:ext cx="889000" cy="14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31306</xdr:rowOff>
    </xdr:from>
    <xdr:to>
      <xdr:col>45</xdr:col>
      <xdr:colOff>177800</xdr:colOff>
      <xdr:row>57</xdr:row>
      <xdr:rowOff>110668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803956"/>
          <a:ext cx="889000" cy="7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31306</xdr:rowOff>
    </xdr:from>
    <xdr:to>
      <xdr:col>41</xdr:col>
      <xdr:colOff>50800</xdr:colOff>
      <xdr:row>57</xdr:row>
      <xdr:rowOff>116840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03956"/>
          <a:ext cx="889000" cy="8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149403</xdr:rowOff>
    </xdr:from>
    <xdr:to>
      <xdr:col>55</xdr:col>
      <xdr:colOff>50800</xdr:colOff>
      <xdr:row>57</xdr:row>
      <xdr:rowOff>79553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5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830</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02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83528</xdr:rowOff>
    </xdr:from>
    <xdr:to>
      <xdr:col>50</xdr:col>
      <xdr:colOff>165100</xdr:colOff>
      <xdr:row>57</xdr:row>
      <xdr:rowOff>13678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8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30205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45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59868</xdr:rowOff>
    </xdr:from>
    <xdr:to>
      <xdr:col>46</xdr:col>
      <xdr:colOff>38100</xdr:colOff>
      <xdr:row>57</xdr:row>
      <xdr:rowOff>161468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3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6545</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60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151956</xdr:rowOff>
    </xdr:from>
    <xdr:to>
      <xdr:col>41</xdr:col>
      <xdr:colOff>101600</xdr:colOff>
      <xdr:row>57</xdr:row>
      <xdr:rowOff>82106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98633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52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66040</xdr:rowOff>
    </xdr:from>
    <xdr:to>
      <xdr:col>36</xdr:col>
      <xdr:colOff>165100</xdr:colOff>
      <xdr:row>57</xdr:row>
      <xdr:rowOff>167640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3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12717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6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131014</xdr:rowOff>
    </xdr:from>
    <xdr:to>
      <xdr:col>55</xdr:col>
      <xdr:colOff>0</xdr:colOff>
      <xdr:row>77</xdr:row>
      <xdr:rowOff>102209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161214"/>
          <a:ext cx="838200" cy="14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82169</xdr:rowOff>
    </xdr:from>
    <xdr:to>
      <xdr:col>50</xdr:col>
      <xdr:colOff>114300</xdr:colOff>
      <xdr:row>76</xdr:row>
      <xdr:rowOff>131014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940919"/>
          <a:ext cx="889000" cy="22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68872</xdr:rowOff>
    </xdr:from>
    <xdr:to>
      <xdr:col>45</xdr:col>
      <xdr:colOff>177800</xdr:colOff>
      <xdr:row>75</xdr:row>
      <xdr:rowOff>82169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413272"/>
          <a:ext cx="889000" cy="527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68872</xdr:rowOff>
    </xdr:from>
    <xdr:to>
      <xdr:col>41</xdr:col>
      <xdr:colOff>50800</xdr:colOff>
      <xdr:row>75</xdr:row>
      <xdr:rowOff>47536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413272"/>
          <a:ext cx="889000" cy="49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51409</xdr:rowOff>
    </xdr:from>
    <xdr:to>
      <xdr:col>55</xdr:col>
      <xdr:colOff>50800</xdr:colOff>
      <xdr:row>77</xdr:row>
      <xdr:rowOff>153009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5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29836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3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80214</xdr:rowOff>
    </xdr:from>
    <xdr:to>
      <xdr:col>50</xdr:col>
      <xdr:colOff>165100</xdr:colOff>
      <xdr:row>77</xdr:row>
      <xdr:rowOff>10364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1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26890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88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31369</xdr:rowOff>
    </xdr:from>
    <xdr:to>
      <xdr:col>46</xdr:col>
      <xdr:colOff>38100</xdr:colOff>
      <xdr:row>75</xdr:row>
      <xdr:rowOff>132969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89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149496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66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18072</xdr:rowOff>
    </xdr:from>
    <xdr:to>
      <xdr:col>41</xdr:col>
      <xdr:colOff>101600</xdr:colOff>
      <xdr:row>72</xdr:row>
      <xdr:rowOff>119672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36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136199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13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168186</xdr:rowOff>
    </xdr:from>
    <xdr:to>
      <xdr:col>36</xdr:col>
      <xdr:colOff>165100</xdr:colOff>
      <xdr:row>75</xdr:row>
      <xdr:rowOff>98336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85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114863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63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47707</xdr:rowOff>
    </xdr:from>
    <xdr:to>
      <xdr:col>55</xdr:col>
      <xdr:colOff>0</xdr:colOff>
      <xdr:row>95</xdr:row>
      <xdr:rowOff>6979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5992557"/>
          <a:ext cx="838200" cy="30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137813</xdr:rowOff>
    </xdr:from>
    <xdr:to>
      <xdr:col>50</xdr:col>
      <xdr:colOff>114300</xdr:colOff>
      <xdr:row>95</xdr:row>
      <xdr:rowOff>6979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082663"/>
          <a:ext cx="889000" cy="2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137813</xdr:rowOff>
    </xdr:from>
    <xdr:to>
      <xdr:col>45</xdr:col>
      <xdr:colOff>177800</xdr:colOff>
      <xdr:row>94</xdr:row>
      <xdr:rowOff>102857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082663"/>
          <a:ext cx="889000" cy="13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102857</xdr:rowOff>
    </xdr:from>
    <xdr:to>
      <xdr:col>41</xdr:col>
      <xdr:colOff>50800</xdr:colOff>
      <xdr:row>94</xdr:row>
      <xdr:rowOff>165684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219157"/>
          <a:ext cx="889000" cy="6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168357</xdr:rowOff>
    </xdr:from>
    <xdr:to>
      <xdr:col>55</xdr:col>
      <xdr:colOff>50800</xdr:colOff>
      <xdr:row>93</xdr:row>
      <xdr:rowOff>98507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94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19784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79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127629</xdr:rowOff>
    </xdr:from>
    <xdr:to>
      <xdr:col>50</xdr:col>
      <xdr:colOff>165100</xdr:colOff>
      <xdr:row>95</xdr:row>
      <xdr:rowOff>57779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74306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01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87013</xdr:rowOff>
    </xdr:from>
    <xdr:to>
      <xdr:col>46</xdr:col>
      <xdr:colOff>38100</xdr:colOff>
      <xdr:row>94</xdr:row>
      <xdr:rowOff>17163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03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33690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80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52057</xdr:rowOff>
    </xdr:from>
    <xdr:to>
      <xdr:col>41</xdr:col>
      <xdr:colOff>101600</xdr:colOff>
      <xdr:row>94</xdr:row>
      <xdr:rowOff>153657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16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170184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94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114884</xdr:rowOff>
    </xdr:from>
    <xdr:to>
      <xdr:col>36</xdr:col>
      <xdr:colOff>165100</xdr:colOff>
      <xdr:row>95</xdr:row>
      <xdr:rowOff>45034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3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61561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0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76035</xdr:rowOff>
    </xdr:from>
    <xdr:to>
      <xdr:col>85</xdr:col>
      <xdr:colOff>127000</xdr:colOff>
      <xdr:row>37</xdr:row>
      <xdr:rowOff>107867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19685"/>
          <a:ext cx="838200" cy="3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76035</xdr:rowOff>
    </xdr:from>
    <xdr:to>
      <xdr:col>81</xdr:col>
      <xdr:colOff>50800</xdr:colOff>
      <xdr:row>37</xdr:row>
      <xdr:rowOff>136080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19685"/>
          <a:ext cx="889000" cy="6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130366</xdr:rowOff>
    </xdr:from>
    <xdr:to>
      <xdr:col>76</xdr:col>
      <xdr:colOff>114300</xdr:colOff>
      <xdr:row>37</xdr:row>
      <xdr:rowOff>136080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7401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130366</xdr:rowOff>
    </xdr:from>
    <xdr:to>
      <xdr:col>71</xdr:col>
      <xdr:colOff>177800</xdr:colOff>
      <xdr:row>37</xdr:row>
      <xdr:rowOff>143663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74016"/>
          <a:ext cx="8890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57067</xdr:rowOff>
    </xdr:from>
    <xdr:to>
      <xdr:col>85</xdr:col>
      <xdr:colOff>177800</xdr:colOff>
      <xdr:row>37</xdr:row>
      <xdr:rowOff>158667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143444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25235</xdr:rowOff>
    </xdr:from>
    <xdr:to>
      <xdr:col>81</xdr:col>
      <xdr:colOff>101600</xdr:colOff>
      <xdr:row>37</xdr:row>
      <xdr:rowOff>126835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6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143362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4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85280</xdr:rowOff>
    </xdr:from>
    <xdr:to>
      <xdr:col>76</xdr:col>
      <xdr:colOff>165100</xdr:colOff>
      <xdr:row>38</xdr:row>
      <xdr:rowOff>15430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6558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2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79566</xdr:rowOff>
    </xdr:from>
    <xdr:to>
      <xdr:col>72</xdr:col>
      <xdr:colOff>38100</xdr:colOff>
      <xdr:row>38</xdr:row>
      <xdr:rowOff>9716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2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843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92863</xdr:rowOff>
    </xdr:from>
    <xdr:to>
      <xdr:col>67</xdr:col>
      <xdr:colOff>101600</xdr:colOff>
      <xdr:row>38</xdr:row>
      <xdr:rowOff>23013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14140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31420</xdr:rowOff>
    </xdr:from>
    <xdr:to>
      <xdr:col>85</xdr:col>
      <xdr:colOff>127000</xdr:colOff>
      <xdr:row>57</xdr:row>
      <xdr:rowOff>101308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04070"/>
          <a:ext cx="838200" cy="6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101308</xdr:rowOff>
    </xdr:from>
    <xdr:to>
      <xdr:col>81</xdr:col>
      <xdr:colOff>50800</xdr:colOff>
      <xdr:row>57</xdr:row>
      <xdr:rowOff>104001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73958"/>
          <a:ext cx="889000" cy="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46127</xdr:rowOff>
    </xdr:from>
    <xdr:to>
      <xdr:col>76</xdr:col>
      <xdr:colOff>114300</xdr:colOff>
      <xdr:row>57</xdr:row>
      <xdr:rowOff>104001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18777"/>
          <a:ext cx="889000" cy="5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46127</xdr:rowOff>
    </xdr:from>
    <xdr:to>
      <xdr:col>71</xdr:col>
      <xdr:colOff>177800</xdr:colOff>
      <xdr:row>57</xdr:row>
      <xdr:rowOff>72124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18777"/>
          <a:ext cx="889000" cy="2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152070</xdr:rowOff>
    </xdr:from>
    <xdr:to>
      <xdr:col>85</xdr:col>
      <xdr:colOff>177800</xdr:colOff>
      <xdr:row>57</xdr:row>
      <xdr:rowOff>82220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5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3497</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0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50508</xdr:rowOff>
    </xdr:from>
    <xdr:to>
      <xdr:col>81</xdr:col>
      <xdr:colOff>101600</xdr:colOff>
      <xdr:row>57</xdr:row>
      <xdr:rowOff>152108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2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168635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59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53201</xdr:rowOff>
    </xdr:from>
    <xdr:to>
      <xdr:col>76</xdr:col>
      <xdr:colOff>165100</xdr:colOff>
      <xdr:row>57</xdr:row>
      <xdr:rowOff>154801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2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171328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0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166777</xdr:rowOff>
    </xdr:from>
    <xdr:to>
      <xdr:col>72</xdr:col>
      <xdr:colOff>38100</xdr:colOff>
      <xdr:row>57</xdr:row>
      <xdr:rowOff>96927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6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113454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4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21324</xdr:rowOff>
    </xdr:from>
    <xdr:to>
      <xdr:col>67</xdr:col>
      <xdr:colOff>101600</xdr:colOff>
      <xdr:row>57</xdr:row>
      <xdr:rowOff>122924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9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139451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56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11685</xdr:rowOff>
    </xdr:from>
    <xdr:to>
      <xdr:col>85</xdr:col>
      <xdr:colOff>127000</xdr:colOff>
      <xdr:row>96</xdr:row>
      <xdr:rowOff>20129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470885"/>
          <a:ext cx="838200" cy="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11685</xdr:rowOff>
    </xdr:from>
    <xdr:to>
      <xdr:col>81</xdr:col>
      <xdr:colOff>50800</xdr:colOff>
      <xdr:row>96</xdr:row>
      <xdr:rowOff>53632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470885"/>
          <a:ext cx="889000" cy="4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53632</xdr:rowOff>
    </xdr:from>
    <xdr:to>
      <xdr:col>76</xdr:col>
      <xdr:colOff>114300</xdr:colOff>
      <xdr:row>96</xdr:row>
      <xdr:rowOff>76098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12832"/>
          <a:ext cx="889000" cy="2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76098</xdr:rowOff>
    </xdr:from>
    <xdr:to>
      <xdr:col>71</xdr:col>
      <xdr:colOff>177800</xdr:colOff>
      <xdr:row>96</xdr:row>
      <xdr:rowOff>101930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35298"/>
          <a:ext cx="889000" cy="2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140779</xdr:rowOff>
    </xdr:from>
    <xdr:to>
      <xdr:col>85</xdr:col>
      <xdr:colOff>177800</xdr:colOff>
      <xdr:row>96</xdr:row>
      <xdr:rowOff>70929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42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163656</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27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132335</xdr:rowOff>
    </xdr:from>
    <xdr:to>
      <xdr:col>81</xdr:col>
      <xdr:colOff>101600</xdr:colOff>
      <xdr:row>96</xdr:row>
      <xdr:rowOff>62485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2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79012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19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2832</xdr:rowOff>
    </xdr:from>
    <xdr:to>
      <xdr:col>76</xdr:col>
      <xdr:colOff>165100</xdr:colOff>
      <xdr:row>96</xdr:row>
      <xdr:rowOff>104432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46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120959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23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25298</xdr:rowOff>
    </xdr:from>
    <xdr:to>
      <xdr:col>72</xdr:col>
      <xdr:colOff>38100</xdr:colOff>
      <xdr:row>96</xdr:row>
      <xdr:rowOff>126898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48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143425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25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51130</xdr:rowOff>
    </xdr:from>
    <xdr:to>
      <xdr:col>67</xdr:col>
      <xdr:colOff>101600</xdr:colOff>
      <xdr:row>96</xdr:row>
      <xdr:rowOff>152730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1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143857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03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類似団体と比較して高い状況にあるが、これは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ふるさと納税事業</a:t>
          </a:r>
          <a:r>
            <a:rPr kumimoji="1" lang="ja-JP" altLang="ja-JP" sz="1100">
              <a:solidFill>
                <a:schemeClr val="dk1"/>
              </a:solidFill>
              <a:effectLst/>
              <a:latin typeface="+mn-lt"/>
              <a:ea typeface="+mn-ea"/>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好調であるため、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基金への積立額及び事業経費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が多いことが要因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民生費は障がい福祉関連経費や高齢者福祉関連経費、子育て関連経費の増により増加傾向となっている。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農林水産業費は類似団体と比較して高い状況にあるが、これは土地改良区決済金等支援事業の実施によるものである。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商工費は令和３年度をピークに減少傾向が続いているが、新型コロナ関連事業が収束していることによるものである。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土木費が道路橋梁費及び都市計画費の増により大きく上昇しており、類似団体と比較しても高い状況にある。例年、類似団体より高い状況にあるのは除雪経費が含まれていることが要因である。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北海道恵庭市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歳入においては地方特例交付金や地方交付税が増加となったことにより増加となっており、歳出においても、物価高騰対応重点支援事業費関連給付金や自立支援給付費及びこども・子育て支援給付事業費等の扶助費等の増加により増加しているが、結果的には実質収支額も微増となっている。しかし、積立金取崩し額が増加となっていることから実質単年度収支についてはマイナスという結果となった。財政調整基金残高は土地取得事業特別会計に属する定額運用基金造成に係る財源としたことから減少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北海道恵庭市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公営企業会計（水道、下水道事業は）は起債の借入等により、いずれも収支が増加しており、標準財政規模が微増したものの比率が上昇している。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国民健康保険特別会計は保険税率の改定などにより令和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年度より黒字化しており、令和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年度においても黒字を維持することとなった。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北海道恵庭市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元利償還金等についてはいずれも前年度と横ばいである。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算入公債費等については下水道費、道路橋りょう費などの減により減額となっている。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今後は大型事業の影響もあり元利償還金が増加する見込みとなっているため、財政運営の基本指針に基づいた起債発行額の管理を行っていく。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満期一括償還地方債の借入は行っていない。</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　</a:t>
          </a:r>
          <a:r>
            <a:rPr kumimoji="1" lang="en-US" altLang="ja-JP" sz="1000">
              <a:latin typeface="ＭＳ ゴシック" pitchFamily="49" charset="-128"/>
              <a:ea typeface="ＭＳ ゴシック" pitchFamily="49" charset="-128"/>
            </a:rPr>
            <a:t>※</a:t>
          </a:r>
          <a:r>
            <a:rPr kumimoji="1" lang="ja-JP" altLang="en-US" sz="1000">
              <a:latin typeface="ＭＳ ゴシック" pitchFamily="49" charset="-128"/>
              <a:ea typeface="ＭＳ ゴシック" pitchFamily="49" charset="-128"/>
            </a:rPr>
            <a:t>平成</a:t>
          </a:r>
          <a:r>
            <a:rPr kumimoji="1" lang="en-US" altLang="ja-JP" sz="1000">
              <a:latin typeface="ＭＳ ゴシック" pitchFamily="49" charset="-128"/>
              <a:ea typeface="ＭＳ ゴシック" pitchFamily="49" charset="-128"/>
            </a:rPr>
            <a:t>28</a:t>
          </a:r>
          <a:r>
            <a:rPr kumimoji="1" lang="ja-JP" altLang="en-US" sz="1000">
              <a:latin typeface="ＭＳ ゴシック" pitchFamily="49" charset="-128"/>
              <a:ea typeface="ＭＳ ゴシック" pitchFamily="49" charset="-128"/>
            </a:rPr>
            <a:t>年度より、減債基金を財政調整基金へ統合している。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北海道恵庭市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地方債現在高については、借入額が償還額を下回ったことにより減少した。また、前年度の決算剰余金を活用した財政調整基金への積立てを行い、充当可能基金が増加した。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一方で債務負担行為に基づく支出予定額については</a:t>
          </a:r>
          <a:r>
            <a:rPr kumimoji="1" lang="en-US" altLang="ja-JP" sz="1400">
              <a:latin typeface="ＭＳ ゴシック" pitchFamily="49" charset="-128"/>
              <a:ea typeface="ＭＳ ゴシック" pitchFamily="49" charset="-128"/>
            </a:rPr>
            <a:t>PFI</a:t>
          </a:r>
          <a:r>
            <a:rPr kumimoji="1" lang="ja-JP" altLang="en-US" sz="1400">
              <a:latin typeface="ＭＳ ゴシック" pitchFamily="49" charset="-128"/>
              <a:ea typeface="ＭＳ ゴシック" pitchFamily="49" charset="-128"/>
            </a:rPr>
            <a:t>建設事業等を計上したことにより増加となったものの、結果的には将来負担比率は</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を下回っている。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北海道恵庭市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財政調整基金を財源として土地取得事業特別会計に属する定額運用基金の造成したことにより減少している。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財政運営の基本指針に基づいた財政調整基金の残高管理を行い、適切な積立て、支消を行うとともに、その他目的基金については寄附積立額を目安とした計画的な支障を行い、安定した財政運営を図る。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まちづくり推進基金：水と緑と花のまちづくりその他の本市まちづくりの推進も資する事業に充てる。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子育て基金　　　　：子育て事業も推進に資する事業に充てる。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まちづくり推進基金：各種充当可能事業実施に伴い、令和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万円取り崩したが、ふるさと納税の寄付額は約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万円にとどまったため、前年度比で約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子育て基金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各種充当可能事業実施に伴い、令和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万円取り崩したが、ふるさと納税の寄付額は約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ため、前年度比で約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恵庭市の魅力発信を行い、ふるさと納税による寄付金の確保を図る。寄付金を財源に基金へ積立を行い、地域活性化につながる事業や社会福祉、子ども子育て事業等に基金の有効活用を図っていきたい。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財政調整基金を財源として土地取得事業特別会計に属する定額運用基金の造成したことにより減少している。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財政運営の基本指針に基づいた財政調整基金の残高管理を行い、適切な積立て、支消を行う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6E3698D-7E42-4FB5-A69A-36E9A4E8C3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10E2308-276D-4866-AD11-8A2E3ACB71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39AE0ECA-4727-4D2B-A380-ED786ED84061}"/>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7AC9361A-4067-47D7-A9FE-7210C926EDFC}"/>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2FB79040-650E-4D10-9275-DFD63A0D0771}"/>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E0ABF6C0-AAAD-4AF6-9BB5-AC722F51D2D7}"/>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9BBE9AAA-8A2F-4B8B-B0E9-BCCF5F560D07}"/>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9E094463-CABD-4A54-B643-6DBF092FE02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B552A712-2F5C-43C1-99E1-653690929481}"/>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394F9A44-6A8D-4EC0-9CAA-EFD3FC932A98}"/>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北海道恵庭市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DA52F8C1-69D8-4A70-9C4F-0A82777559FD}"/>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F2817464-F375-4F1E-BB56-D043E14CCE3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7FCB7AE7-C616-4F9A-97C7-E21F19EF9CFF}"/>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4CA08445-8274-4CEB-865E-C428EDAE7662}"/>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3EAFFD46-C030-4D03-8FB5-7597504F0B16}"/>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81459426-5655-4D2F-A0B8-026AF7667DC3}"/>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70,446
69,348
294.65
39,574,494
38,053,945
1,519,448
16,655,127
22,880,477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B405FD13-A0F6-4D54-B830-7F7870FA4C31}"/>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B9E6CA4-F3AE-4058-A295-0F1C9DC8C76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C29EC630-3869-44B4-B418-18F564235972}"/>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10E9A9EC-ACF2-4367-B176-7968F618FAFC}"/>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78D81152-7A44-4C8F-BE98-5B047C4C0BF4}"/>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6B961A57-CA08-486F-9E92-B41D32D8E71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FE9D1E7E-2BBD-4629-A198-607FE58AB201}"/>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D5B0D161-D950-4792-885C-519B32FA9FC7}"/>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46569C82-16F9-4926-A8C6-9ED6919F2BA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35A92639-0191-428F-9140-0ED42E15177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DDE041A2-35CF-45B1-9A99-7C44C4ECCADA}"/>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9CEB54FE-5146-4013-94CB-9FC3CD4781E2}"/>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86E04D37-129B-4904-9693-9C34547C260A}"/>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8FF936E5-F155-4500-BD7C-53F4D61C2D73}"/>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6EC31A57-E8CC-4F52-93B2-47EA7BDFC605}"/>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BFDEB00E-33CF-4033-92AD-297355875F58}"/>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FB2C26D0-4FBA-46EF-89B3-8DA7C0AC8154}"/>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8C6B5D06-ACB9-4233-8C06-59971F8EF296}"/>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F0C4181E-6BFA-43AA-AE89-41345EE9F16E}"/>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906C5B52-6B3A-438A-BB1C-345F46CE5B3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F53B0E01-C552-47B1-A593-1290E862D88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3C838B89-4BD0-4BA1-B3EE-A08FD14C45C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866FFC-38CF-4F4F-9289-F66B0E15B458}"/>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5D99FA6D-8FC2-42BC-BFFC-768F403D40CA}"/>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73F64855-954F-4E1D-B086-87E6EEB72547}"/>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4D178FA6-E86B-4AAA-AFB5-68FCDEE27D91}"/>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4BD8105B-670E-4417-BBEF-B9405562AE2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75D0676D-B973-4132-959A-22D68A88D697}"/>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A81C983A-6578-4EBB-92B1-B2F36F912F2B}"/>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34491E7A-7EF6-4B6F-8203-00F9C8FBA283}"/>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9355E898-2245-4A47-9529-1C81497702F5}"/>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35A4D443-7774-4598-8607-0BD342CB4748}"/>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5FF8EFDB-9BB2-4BAA-B69F-5608D515C862}"/>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FF15444-F719-42DD-82FC-255EE529B07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74867359-8AF5-4562-B477-009692F7CE93}"/>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公共施設等総合管理計画に基づき、平成２８年度からの３０年間で公共施設の計画的な統廃合を着実に進めた取組みにより、類似団体よりも有形固定資産減価償却率は低い値となっている。</a:t>
          </a:r>
          <a:endParaRPr lang="ja-JP" altLang="ja-JP">
            <a:effectLst/>
          </a:endParaRPr>
        </a:p>
        <a:p>
          <a:pPr eaLnBrk="1" fontAlgn="auto" latinLnBrk="0" hangingPunct="1"/>
          <a:r>
            <a:rPr lang="ja-JP" altLang="ja-JP" sz="1100">
              <a:solidFill>
                <a:schemeClr val="dk1"/>
              </a:solidFill>
              <a:effectLst/>
              <a:latin typeface="+mn-lt"/>
              <a:ea typeface="+mn-ea"/>
              <a:cs typeface="+mn-cs"/>
            </a:rPr>
            <a:t>前年度比では減価償却累計額の増に対し、有形固定資産額の増が小さかったことから、償却率が高くなった。</a:t>
          </a:r>
          <a:endParaRPr lang="ja-JP" altLang="ja-JP">
            <a:effectLst/>
          </a:endParaRPr>
        </a:p>
        <a:p>
          <a:pPr eaLnBrk="1" fontAlgn="auto" latinLnBrk="0" hangingPunct="1"/>
          <a:r>
            <a:rPr lang="ja-JP" altLang="ja-JP" sz="1100">
              <a:solidFill>
                <a:schemeClr val="dk1"/>
              </a:solidFill>
              <a:effectLst/>
              <a:latin typeface="+mn-lt"/>
              <a:ea typeface="+mn-ea"/>
              <a:cs typeface="+mn-cs"/>
            </a:rPr>
            <a:t>しかしながら、今後も施設の統廃合を予定していることから、当市における本指標の数値は改善方向に向かうものと想定している。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6D51EFCA-C2A3-4771-B09F-85BA0CBE819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B04E9DA-46A2-4638-88A6-A8F856B3CB7E}"/>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BD075322-8FD6-4FD6-A474-5ABD32467E9B}"/>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23268760-E59F-4D0C-9154-CF7910BAACFF}"/>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BE877FDD-CC88-448F-84F9-FCFE8DA13BB8}"/>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8EE505BE-5450-4688-8A0C-E1353DC8AE7C}"/>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FF7A551D-9FD2-4839-A294-BDB3848384A7}"/>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77C61FC1-500F-4B91-879F-9AEDB9C7823C}"/>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C90E628E-51D9-4603-8C7C-F398C577D406}"/>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340FEBB3-FB81-4CFF-86D0-3E6C222A1325}"/>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BD95CE05-E77F-4635-9602-812D4A1EF54E}"/>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85F9FE40-E4E4-4517-A903-CE99EA98F67D}"/>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58FD4647-3C9F-4972-BAB7-1639C1EFC6AE}"/>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67E4C5CE-16C6-4862-8F02-862AEB264903}"/>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5B97F3AE-ED67-4BAB-848E-989FB6B81228}"/>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F7F48590-4F95-4930-BBD5-73384C64D211}"/>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9" name="直線コネクタ 68">
          <a:extLst>
            <a:ext uri="{FF2B5EF4-FFF2-40B4-BE49-F238E27FC236}">
              <a16:creationId xmlns:a16="http://schemas.microsoft.com/office/drawing/2014/main" id="{9A891FCE-1717-4CA1-94AC-0C5FA4CEC518}"/>
            </a:ext>
          </a:extLst>
        </xdr:cNvPr>
        <xdr:cNvCxnSpPr/>
      </xdr:nvCxnSpPr>
      <xdr:spPr>
        <a:xfrm flipV="1">
          <a:off x="4760595" y="4508923"/>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0" name="有形固定資産減価償却率最小値テキスト">
          <a:extLst>
            <a:ext uri="{FF2B5EF4-FFF2-40B4-BE49-F238E27FC236}">
              <a16:creationId xmlns:a16="http://schemas.microsoft.com/office/drawing/2014/main" id="{D28DF294-CD0B-46BE-815D-84622CCBDE69}"/>
            </a:ext>
          </a:extLst>
        </xdr:cNvPr>
        <xdr:cNvSpPr txBox="1"/>
      </xdr:nvSpPr>
      <xdr:spPr>
        <a:xfrm>
          <a:off x="4813300" y="597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1" name="直線コネクタ 70">
          <a:extLst>
            <a:ext uri="{FF2B5EF4-FFF2-40B4-BE49-F238E27FC236}">
              <a16:creationId xmlns:a16="http://schemas.microsoft.com/office/drawing/2014/main" id="{C5B9F21B-B4AF-4D62-BF13-B936070CF10D}"/>
            </a:ext>
          </a:extLst>
        </xdr:cNvPr>
        <xdr:cNvCxnSpPr/>
      </xdr:nvCxnSpPr>
      <xdr:spPr>
        <a:xfrm>
          <a:off x="4673600" y="596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2" name="有形固定資産減価償却率最大値テキスト">
          <a:extLst>
            <a:ext uri="{FF2B5EF4-FFF2-40B4-BE49-F238E27FC236}">
              <a16:creationId xmlns:a16="http://schemas.microsoft.com/office/drawing/2014/main" id="{117D5840-CE30-4477-BCA7-54F34ADAE6E8}"/>
            </a:ext>
          </a:extLst>
        </xdr:cNvPr>
        <xdr:cNvSpPr txBox="1"/>
      </xdr:nvSpPr>
      <xdr:spPr>
        <a:xfrm>
          <a:off x="4813300" y="428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3" name="直線コネクタ 72">
          <a:extLst>
            <a:ext uri="{FF2B5EF4-FFF2-40B4-BE49-F238E27FC236}">
              <a16:creationId xmlns:a16="http://schemas.microsoft.com/office/drawing/2014/main" id="{58BCA7DB-B14C-479C-86EC-08DFFA08C147}"/>
            </a:ext>
          </a:extLst>
        </xdr:cNvPr>
        <xdr:cNvCxnSpPr/>
      </xdr:nvCxnSpPr>
      <xdr:spPr>
        <a:xfrm>
          <a:off x="4673600" y="4508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4" name="有形固定資産減価償却率平均値テキスト">
          <a:extLst>
            <a:ext uri="{FF2B5EF4-FFF2-40B4-BE49-F238E27FC236}">
              <a16:creationId xmlns:a16="http://schemas.microsoft.com/office/drawing/2014/main" id="{D3CDAC10-3C5B-44FC-AE4D-5971A5F1ABE5}"/>
            </a:ext>
          </a:extLst>
        </xdr:cNvPr>
        <xdr:cNvSpPr txBox="1"/>
      </xdr:nvSpPr>
      <xdr:spPr>
        <a:xfrm>
          <a:off x="4813300" y="5408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5" name="フローチャート: 判断 74">
          <a:extLst>
            <a:ext uri="{FF2B5EF4-FFF2-40B4-BE49-F238E27FC236}">
              <a16:creationId xmlns:a16="http://schemas.microsoft.com/office/drawing/2014/main" id="{4F180DC3-36AD-43DB-A569-2FB5D132DDBF}"/>
            </a:ext>
          </a:extLst>
        </xdr:cNvPr>
        <xdr:cNvSpPr/>
      </xdr:nvSpPr>
      <xdr:spPr>
        <a:xfrm>
          <a:off x="4711700" y="542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6" name="フローチャート: 判断 75">
          <a:extLst>
            <a:ext uri="{FF2B5EF4-FFF2-40B4-BE49-F238E27FC236}">
              <a16:creationId xmlns:a16="http://schemas.microsoft.com/office/drawing/2014/main" id="{38C86D18-A16B-4977-BA5F-FA3E497A40BC}"/>
            </a:ext>
          </a:extLst>
        </xdr:cNvPr>
        <xdr:cNvSpPr/>
      </xdr:nvSpPr>
      <xdr:spPr>
        <a:xfrm>
          <a:off x="4000500" y="539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7" name="フローチャート: 判断 76">
          <a:extLst>
            <a:ext uri="{FF2B5EF4-FFF2-40B4-BE49-F238E27FC236}">
              <a16:creationId xmlns:a16="http://schemas.microsoft.com/office/drawing/2014/main" id="{BEE93648-B53F-49D5-9EF9-C91A9F1ACB2C}"/>
            </a:ext>
          </a:extLst>
        </xdr:cNvPr>
        <xdr:cNvSpPr/>
      </xdr:nvSpPr>
      <xdr:spPr>
        <a:xfrm>
          <a:off x="3238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8" name="フローチャート: 判断 77">
          <a:extLst>
            <a:ext uri="{FF2B5EF4-FFF2-40B4-BE49-F238E27FC236}">
              <a16:creationId xmlns:a16="http://schemas.microsoft.com/office/drawing/2014/main" id="{FD2383E9-10EB-4F59-8466-BBF003273631}"/>
            </a:ext>
          </a:extLst>
        </xdr:cNvPr>
        <xdr:cNvSpPr/>
      </xdr:nvSpPr>
      <xdr:spPr>
        <a:xfrm>
          <a:off x="2476500" y="534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9" name="フローチャート: 判断 78">
          <a:extLst>
            <a:ext uri="{FF2B5EF4-FFF2-40B4-BE49-F238E27FC236}">
              <a16:creationId xmlns:a16="http://schemas.microsoft.com/office/drawing/2014/main" id="{7FABC952-B1F2-42FC-80B8-D5F05B5530C6}"/>
            </a:ext>
          </a:extLst>
        </xdr:cNvPr>
        <xdr:cNvSpPr/>
      </xdr:nvSpPr>
      <xdr:spPr>
        <a:xfrm>
          <a:off x="1714500" y="53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F3A7D23-AD62-4F50-9B74-378AE86B0C8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B714ACC-5463-403F-98BE-CF486FBFC6D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449E097-AD55-429B-A510-7965F64B3C9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10FFA62A-BF5C-4422-9CBC-6C38755A9FE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44F05C8-F141-4DBD-99C9-F28B2A08B21A}"/>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88265</xdr:rowOff>
    </xdr:from>
    <xdr:to>
      <xdr:col>23</xdr:col>
      <xdr:colOff>136525</xdr:colOff>
      <xdr:row>31</xdr:row>
      <xdr:rowOff>18415</xdr:rowOff>
    </xdr:to>
    <xdr:sp macro="" textlink="">
      <xdr:nvSpPr>
        <xdr:cNvPr id="85" name="楕円 84">
          <a:extLst>
            <a:ext uri="{FF2B5EF4-FFF2-40B4-BE49-F238E27FC236}">
              <a16:creationId xmlns:a16="http://schemas.microsoft.com/office/drawing/2014/main" id="{56612D32-96BB-4C3C-8B10-AE475C50F6DA}"/>
            </a:ext>
          </a:extLst>
        </xdr:cNvPr>
        <xdr:cNvSpPr/>
      </xdr:nvSpPr>
      <xdr:spPr>
        <a:xfrm>
          <a:off x="4711700" y="523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111142</xdr:rowOff>
    </xdr:from>
    <xdr:ext cx="405111" cy="259045"/>
    <xdr:sp macro="" textlink="">
      <xdr:nvSpPr>
        <xdr:cNvPr id="86" name="有形固定資産減価償却率該当値テキスト">
          <a:extLst>
            <a:ext uri="{FF2B5EF4-FFF2-40B4-BE49-F238E27FC236}">
              <a16:creationId xmlns:a16="http://schemas.microsoft.com/office/drawing/2014/main" id="{1174DC96-03DB-4AA9-A934-C3CA2F9A4253}"/>
            </a:ext>
          </a:extLst>
        </xdr:cNvPr>
        <xdr:cNvSpPr txBox="1"/>
      </xdr:nvSpPr>
      <xdr:spPr>
        <a:xfrm>
          <a:off x="4813300" y="508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48683</xdr:rowOff>
    </xdr:from>
    <xdr:to>
      <xdr:col>19</xdr:col>
      <xdr:colOff>187325</xdr:colOff>
      <xdr:row>30</xdr:row>
      <xdr:rowOff>150283</xdr:rowOff>
    </xdr:to>
    <xdr:sp macro="" textlink="">
      <xdr:nvSpPr>
        <xdr:cNvPr id="87" name="楕円 86">
          <a:extLst>
            <a:ext uri="{FF2B5EF4-FFF2-40B4-BE49-F238E27FC236}">
              <a16:creationId xmlns:a16="http://schemas.microsoft.com/office/drawing/2014/main" id="{9322E66D-7F83-4728-A537-3C9605FD8292}"/>
            </a:ext>
          </a:extLst>
        </xdr:cNvPr>
        <xdr:cNvSpPr/>
      </xdr:nvSpPr>
      <xdr:spPr>
        <a:xfrm>
          <a:off x="4000500" y="519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99483</xdr:rowOff>
    </xdr:from>
    <xdr:to>
      <xdr:col>23</xdr:col>
      <xdr:colOff>85725</xdr:colOff>
      <xdr:row>30</xdr:row>
      <xdr:rowOff>139065</xdr:rowOff>
    </xdr:to>
    <xdr:cxnSp macro="">
      <xdr:nvCxnSpPr>
        <xdr:cNvPr id="88" name="直線コネクタ 87">
          <a:extLst>
            <a:ext uri="{FF2B5EF4-FFF2-40B4-BE49-F238E27FC236}">
              <a16:creationId xmlns:a16="http://schemas.microsoft.com/office/drawing/2014/main" id="{575E6CF5-6611-4B4E-BC7D-99CFC964FD76}"/>
            </a:ext>
          </a:extLst>
        </xdr:cNvPr>
        <xdr:cNvCxnSpPr/>
      </xdr:nvCxnSpPr>
      <xdr:spPr>
        <a:xfrm>
          <a:off x="4051300" y="5242983"/>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148167</xdr:rowOff>
    </xdr:from>
    <xdr:to>
      <xdr:col>15</xdr:col>
      <xdr:colOff>187325</xdr:colOff>
      <xdr:row>30</xdr:row>
      <xdr:rowOff>78317</xdr:rowOff>
    </xdr:to>
    <xdr:sp macro="" textlink="">
      <xdr:nvSpPr>
        <xdr:cNvPr id="89" name="楕円 88">
          <a:extLst>
            <a:ext uri="{FF2B5EF4-FFF2-40B4-BE49-F238E27FC236}">
              <a16:creationId xmlns:a16="http://schemas.microsoft.com/office/drawing/2014/main" id="{890A6FF1-0241-4974-8472-2EC322F8BFD0}"/>
            </a:ext>
          </a:extLst>
        </xdr:cNvPr>
        <xdr:cNvSpPr/>
      </xdr:nvSpPr>
      <xdr:spPr>
        <a:xfrm>
          <a:off x="3238500" y="512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27517</xdr:rowOff>
    </xdr:from>
    <xdr:to>
      <xdr:col>19</xdr:col>
      <xdr:colOff>136525</xdr:colOff>
      <xdr:row>30</xdr:row>
      <xdr:rowOff>99483</xdr:rowOff>
    </xdr:to>
    <xdr:cxnSp macro="">
      <xdr:nvCxnSpPr>
        <xdr:cNvPr id="90" name="直線コネクタ 89">
          <a:extLst>
            <a:ext uri="{FF2B5EF4-FFF2-40B4-BE49-F238E27FC236}">
              <a16:creationId xmlns:a16="http://schemas.microsoft.com/office/drawing/2014/main" id="{967A7EA2-63D3-42FC-8481-43AF98814DF3}"/>
            </a:ext>
          </a:extLst>
        </xdr:cNvPr>
        <xdr:cNvCxnSpPr/>
      </xdr:nvCxnSpPr>
      <xdr:spPr>
        <a:xfrm>
          <a:off x="3289300" y="5171017"/>
          <a:ext cx="762000" cy="7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140970</xdr:rowOff>
    </xdr:from>
    <xdr:to>
      <xdr:col>11</xdr:col>
      <xdr:colOff>187325</xdr:colOff>
      <xdr:row>30</xdr:row>
      <xdr:rowOff>71120</xdr:rowOff>
    </xdr:to>
    <xdr:sp macro="" textlink="">
      <xdr:nvSpPr>
        <xdr:cNvPr id="91" name="楕円 90">
          <a:extLst>
            <a:ext uri="{FF2B5EF4-FFF2-40B4-BE49-F238E27FC236}">
              <a16:creationId xmlns:a16="http://schemas.microsoft.com/office/drawing/2014/main" id="{55FD481F-9B0C-4640-AF5F-05B80E896BF7}"/>
            </a:ext>
          </a:extLst>
        </xdr:cNvPr>
        <xdr:cNvSpPr/>
      </xdr:nvSpPr>
      <xdr:spPr>
        <a:xfrm>
          <a:off x="2476500" y="511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20320</xdr:rowOff>
    </xdr:from>
    <xdr:to>
      <xdr:col>15</xdr:col>
      <xdr:colOff>136525</xdr:colOff>
      <xdr:row>30</xdr:row>
      <xdr:rowOff>27517</xdr:rowOff>
    </xdr:to>
    <xdr:cxnSp macro="">
      <xdr:nvCxnSpPr>
        <xdr:cNvPr id="92" name="直線コネクタ 91">
          <a:extLst>
            <a:ext uri="{FF2B5EF4-FFF2-40B4-BE49-F238E27FC236}">
              <a16:creationId xmlns:a16="http://schemas.microsoft.com/office/drawing/2014/main" id="{FB8F5582-7386-4C8E-BE35-79F8CF6AB986}"/>
            </a:ext>
          </a:extLst>
        </xdr:cNvPr>
        <xdr:cNvCxnSpPr/>
      </xdr:nvCxnSpPr>
      <xdr:spPr>
        <a:xfrm>
          <a:off x="2527300" y="5163820"/>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54610</xdr:rowOff>
    </xdr:from>
    <xdr:to>
      <xdr:col>7</xdr:col>
      <xdr:colOff>187325</xdr:colOff>
      <xdr:row>29</xdr:row>
      <xdr:rowOff>156210</xdr:rowOff>
    </xdr:to>
    <xdr:sp macro="" textlink="">
      <xdr:nvSpPr>
        <xdr:cNvPr id="93" name="楕円 92">
          <a:extLst>
            <a:ext uri="{FF2B5EF4-FFF2-40B4-BE49-F238E27FC236}">
              <a16:creationId xmlns:a16="http://schemas.microsoft.com/office/drawing/2014/main" id="{E3E8DFF2-27CF-4E00-BE90-227DAA58F71A}"/>
            </a:ext>
          </a:extLst>
        </xdr:cNvPr>
        <xdr:cNvSpPr/>
      </xdr:nvSpPr>
      <xdr:spPr>
        <a:xfrm>
          <a:off x="1714500" y="502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105410</xdr:rowOff>
    </xdr:from>
    <xdr:to>
      <xdr:col>11</xdr:col>
      <xdr:colOff>136525</xdr:colOff>
      <xdr:row>30</xdr:row>
      <xdr:rowOff>20320</xdr:rowOff>
    </xdr:to>
    <xdr:cxnSp macro="">
      <xdr:nvCxnSpPr>
        <xdr:cNvPr id="94" name="直線コネクタ 93">
          <a:extLst>
            <a:ext uri="{FF2B5EF4-FFF2-40B4-BE49-F238E27FC236}">
              <a16:creationId xmlns:a16="http://schemas.microsoft.com/office/drawing/2014/main" id="{51C18F74-562D-456E-A305-07411FF06844}"/>
            </a:ext>
          </a:extLst>
        </xdr:cNvPr>
        <xdr:cNvCxnSpPr/>
      </xdr:nvCxnSpPr>
      <xdr:spPr>
        <a:xfrm>
          <a:off x="1765300" y="5077460"/>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5" name="n_1aveValue有形固定資産減価償却率">
          <a:extLst>
            <a:ext uri="{FF2B5EF4-FFF2-40B4-BE49-F238E27FC236}">
              <a16:creationId xmlns:a16="http://schemas.microsoft.com/office/drawing/2014/main" id="{D80AD932-2F5D-4898-8ABE-3342CBE32F23}"/>
            </a:ext>
          </a:extLst>
        </xdr:cNvPr>
        <xdr:cNvSpPr txBox="1"/>
      </xdr:nvSpPr>
      <xdr:spPr>
        <a:xfrm>
          <a:off x="3836044" y="5482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6" name="n_2aveValue有形固定資産減価償却率">
          <a:extLst>
            <a:ext uri="{FF2B5EF4-FFF2-40B4-BE49-F238E27FC236}">
              <a16:creationId xmlns:a16="http://schemas.microsoft.com/office/drawing/2014/main" id="{1EC41F59-BEA6-48B1-A054-669905909142}"/>
            </a:ext>
          </a:extLst>
        </xdr:cNvPr>
        <xdr:cNvSpPr txBox="1"/>
      </xdr:nvSpPr>
      <xdr:spPr>
        <a:xfrm>
          <a:off x="3086744"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7" name="n_3aveValue有形固定資産減価償却率">
          <a:extLst>
            <a:ext uri="{FF2B5EF4-FFF2-40B4-BE49-F238E27FC236}">
              <a16:creationId xmlns:a16="http://schemas.microsoft.com/office/drawing/2014/main" id="{422F9370-CAD2-4B04-A7C5-92B6083E211D}"/>
            </a:ext>
          </a:extLst>
        </xdr:cNvPr>
        <xdr:cNvSpPr txBox="1"/>
      </xdr:nvSpPr>
      <xdr:spPr>
        <a:xfrm>
          <a:off x="2324744" y="5436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8" name="n_4aveValue有形固定資産減価償却率">
          <a:extLst>
            <a:ext uri="{FF2B5EF4-FFF2-40B4-BE49-F238E27FC236}">
              <a16:creationId xmlns:a16="http://schemas.microsoft.com/office/drawing/2014/main" id="{7F2BD2EA-9CC9-42D9-B4A5-4FAA9D2B559D}"/>
            </a:ext>
          </a:extLst>
        </xdr:cNvPr>
        <xdr:cNvSpPr txBox="1"/>
      </xdr:nvSpPr>
      <xdr:spPr>
        <a:xfrm>
          <a:off x="1562744" y="54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166810</xdr:rowOff>
    </xdr:from>
    <xdr:ext cx="405111" cy="259045"/>
    <xdr:sp macro="" textlink="">
      <xdr:nvSpPr>
        <xdr:cNvPr id="99" name="n_1mainValue有形固定資産減価償却率">
          <a:extLst>
            <a:ext uri="{FF2B5EF4-FFF2-40B4-BE49-F238E27FC236}">
              <a16:creationId xmlns:a16="http://schemas.microsoft.com/office/drawing/2014/main" id="{9B120C91-F656-42B1-BD9C-CD22D0AC42FF}"/>
            </a:ext>
          </a:extLst>
        </xdr:cNvPr>
        <xdr:cNvSpPr txBox="1"/>
      </xdr:nvSpPr>
      <xdr:spPr>
        <a:xfrm>
          <a:off x="3836044" y="4967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94844</xdr:rowOff>
    </xdr:from>
    <xdr:ext cx="405111" cy="259045"/>
    <xdr:sp macro="" textlink="">
      <xdr:nvSpPr>
        <xdr:cNvPr id="100" name="n_2mainValue有形固定資産減価償却率">
          <a:extLst>
            <a:ext uri="{FF2B5EF4-FFF2-40B4-BE49-F238E27FC236}">
              <a16:creationId xmlns:a16="http://schemas.microsoft.com/office/drawing/2014/main" id="{15BB767E-4AF0-4244-B332-7B7DF6877F72}"/>
            </a:ext>
          </a:extLst>
        </xdr:cNvPr>
        <xdr:cNvSpPr txBox="1"/>
      </xdr:nvSpPr>
      <xdr:spPr>
        <a:xfrm>
          <a:off x="3086744" y="489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87647</xdr:rowOff>
    </xdr:from>
    <xdr:ext cx="405111" cy="259045"/>
    <xdr:sp macro="" textlink="">
      <xdr:nvSpPr>
        <xdr:cNvPr id="101" name="n_3mainValue有形固定資産減価償却率">
          <a:extLst>
            <a:ext uri="{FF2B5EF4-FFF2-40B4-BE49-F238E27FC236}">
              <a16:creationId xmlns:a16="http://schemas.microsoft.com/office/drawing/2014/main" id="{9F25BA5B-2436-4BA0-BF61-5A75A326A82A}"/>
            </a:ext>
          </a:extLst>
        </xdr:cNvPr>
        <xdr:cNvSpPr txBox="1"/>
      </xdr:nvSpPr>
      <xdr:spPr>
        <a:xfrm>
          <a:off x="2324744" y="488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1287</xdr:rowOff>
    </xdr:from>
    <xdr:ext cx="405111" cy="259045"/>
    <xdr:sp macro="" textlink="">
      <xdr:nvSpPr>
        <xdr:cNvPr id="102" name="n_4mainValue有形固定資産減価償却率">
          <a:extLst>
            <a:ext uri="{FF2B5EF4-FFF2-40B4-BE49-F238E27FC236}">
              <a16:creationId xmlns:a16="http://schemas.microsoft.com/office/drawing/2014/main" id="{304B8D67-EF1C-48CA-9AF2-C22CA1B25A86}"/>
            </a:ext>
          </a:extLst>
        </xdr:cNvPr>
        <xdr:cNvSpPr txBox="1"/>
      </xdr:nvSpPr>
      <xdr:spPr>
        <a:xfrm>
          <a:off x="1562744" y="480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38FCE443-DD29-452C-B004-051FBDFFC26C}"/>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40B94B4E-9E51-4255-AA93-9AF4AFFDE228}"/>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A1097E32-32CF-44F5-B8D2-006C19613957}"/>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AA4FAF7A-A08A-436D-8E78-3171AE8CFD8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B4599198-04B5-497C-9A50-2B13F72166E2}"/>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48D201BA-125A-4E5E-82B5-4A448BB5BA3B}"/>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706909F5-1AA8-420A-AC07-0F44848AA694}"/>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EC73D6A-901D-4463-956F-489784148290}"/>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775BE15F-41D4-4EE0-AD44-1DDC97D6C63E}"/>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C76CC5E8-C8F1-4406-8660-20B89842066A}"/>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EC699C57-000C-4B86-A04A-F4B710753F6B}"/>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1085BB2F-DD31-4F87-9371-335A3612A2AB}"/>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E2862217-D529-4B8C-816B-7402C37F832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債務償還比率は類似団体平均と比較し低い数値となった</a:t>
          </a:r>
          <a:r>
            <a:rPr kumimoji="1" lang="ja-JP" altLang="en-US" sz="1100" b="0" i="0" baseline="0">
              <a:solidFill>
                <a:schemeClr val="dk1"/>
              </a:solidFill>
              <a:effectLst/>
              <a:latin typeface="+mn-lt"/>
              <a:ea typeface="+mn-ea"/>
              <a:cs typeface="+mn-cs"/>
            </a:rPr>
            <a:t>が、前年度と比べて増加している。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これは</a:t>
          </a:r>
          <a:r>
            <a:rPr kumimoji="1" lang="ja-JP" altLang="en-US" sz="1100" b="0" i="0" baseline="0">
              <a:solidFill>
                <a:schemeClr val="dk1"/>
              </a:solidFill>
              <a:effectLst/>
              <a:latin typeface="+mn-lt"/>
              <a:ea typeface="+mn-ea"/>
              <a:cs typeface="+mn-cs"/>
            </a:rPr>
            <a:t>大型事業の元利償還が開始したことが要因である</a:t>
          </a:r>
          <a:r>
            <a:rPr kumimoji="1" lang="ja-JP" altLang="ja-JP" sz="1100" b="0" i="0" baseline="0">
              <a:solidFill>
                <a:schemeClr val="dk1"/>
              </a:solidFill>
              <a:effectLst/>
              <a:latin typeface="+mn-lt"/>
              <a:ea typeface="+mn-ea"/>
              <a:cs typeface="+mn-cs"/>
            </a:rPr>
            <a:t>。</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今後も恵庭市財政運営の基本指針に基づき、計画的な市債の活用や借入金残高の管理等を行い、持続可能な財政運営を進めていく。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52B9A3E8-C845-41D7-91EC-57325C42A4D3}"/>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B2619405-9ED0-40A6-938D-6C0E4E52B0C8}"/>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E2467B37-D94E-46B7-B2D8-6B2E788085CB}"/>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19A93A76-43E1-43B3-A9AA-F82D9C22D32C}"/>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DD6F4627-6C40-47E5-AB69-6AE4137BDAB3}"/>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208ECCA5-5753-410A-B9DB-75CE73970637}"/>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4FA886B2-744C-4592-BC5C-44133EF6625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B30290A0-013D-4458-B988-E4AD6A5DB688}"/>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49E9F1D0-3C9E-4203-9582-8EE302ADB0D3}"/>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82A01962-49E1-4F1F-93AD-94AC858967AE}"/>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86E752E2-D51D-4B50-A77F-4DC86A6F2833}"/>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BFAC2049-7EB7-4BE7-BED0-88C11D2C5373}"/>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A4CA4440-2939-4431-8AC1-78DA04506579}"/>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ADF4FE71-0B40-4DD9-B936-B1E612C332D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3CF6E67-B8D6-45C3-8457-B8BC4FCCE236}"/>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1" name="直線コネクタ 130">
          <a:extLst>
            <a:ext uri="{FF2B5EF4-FFF2-40B4-BE49-F238E27FC236}">
              <a16:creationId xmlns:a16="http://schemas.microsoft.com/office/drawing/2014/main" id="{3521392D-CA9D-4AF8-9978-CD60B4E6840A}"/>
            </a:ext>
          </a:extLst>
        </xdr:cNvPr>
        <xdr:cNvCxnSpPr/>
      </xdr:nvCxnSpPr>
      <xdr:spPr>
        <a:xfrm flipV="1">
          <a:off x="14793595" y="4541308"/>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2" name="債務償還比率最小値テキスト">
          <a:extLst>
            <a:ext uri="{FF2B5EF4-FFF2-40B4-BE49-F238E27FC236}">
              <a16:creationId xmlns:a16="http://schemas.microsoft.com/office/drawing/2014/main" id="{7A456889-4EE9-494B-96AE-47E12A63D3B4}"/>
            </a:ext>
          </a:extLst>
        </xdr:cNvPr>
        <xdr:cNvSpPr txBox="1"/>
      </xdr:nvSpPr>
      <xdr:spPr>
        <a:xfrm>
          <a:off x="14846300" y="59393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3" name="直線コネクタ 132">
          <a:extLst>
            <a:ext uri="{FF2B5EF4-FFF2-40B4-BE49-F238E27FC236}">
              <a16:creationId xmlns:a16="http://schemas.microsoft.com/office/drawing/2014/main" id="{8E66EF55-AF96-485C-9FC0-F967F2260A4D}"/>
            </a:ext>
          </a:extLst>
        </xdr:cNvPr>
        <xdr:cNvCxnSpPr/>
      </xdr:nvCxnSpPr>
      <xdr:spPr>
        <a:xfrm>
          <a:off x="14706600" y="593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45078345-126A-416C-ABB7-16437CBD3539}"/>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2D0DABB4-2C18-4053-B884-3F6A32FB670E}"/>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6" name="債務償還比率平均値テキスト">
          <a:extLst>
            <a:ext uri="{FF2B5EF4-FFF2-40B4-BE49-F238E27FC236}">
              <a16:creationId xmlns:a16="http://schemas.microsoft.com/office/drawing/2014/main" id="{96E2040A-1629-4001-84E6-95AA59E5FC26}"/>
            </a:ext>
          </a:extLst>
        </xdr:cNvPr>
        <xdr:cNvSpPr txBox="1"/>
      </xdr:nvSpPr>
      <xdr:spPr>
        <a:xfrm>
          <a:off x="14846300" y="5087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7" name="フローチャート: 判断 136">
          <a:extLst>
            <a:ext uri="{FF2B5EF4-FFF2-40B4-BE49-F238E27FC236}">
              <a16:creationId xmlns:a16="http://schemas.microsoft.com/office/drawing/2014/main" id="{6495A3A0-5F1C-4DCC-AD8D-4B2A96626DE1}"/>
            </a:ext>
          </a:extLst>
        </xdr:cNvPr>
        <xdr:cNvSpPr/>
      </xdr:nvSpPr>
      <xdr:spPr>
        <a:xfrm>
          <a:off x="14744700" y="510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8" name="フローチャート: 判断 137">
          <a:extLst>
            <a:ext uri="{FF2B5EF4-FFF2-40B4-BE49-F238E27FC236}">
              <a16:creationId xmlns:a16="http://schemas.microsoft.com/office/drawing/2014/main" id="{33EAF8D5-2CB7-442F-9115-87625D29C7E5}"/>
            </a:ext>
          </a:extLst>
        </xdr:cNvPr>
        <xdr:cNvSpPr/>
      </xdr:nvSpPr>
      <xdr:spPr>
        <a:xfrm>
          <a:off x="14033500" y="51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9" name="フローチャート: 判断 138">
          <a:extLst>
            <a:ext uri="{FF2B5EF4-FFF2-40B4-BE49-F238E27FC236}">
              <a16:creationId xmlns:a16="http://schemas.microsoft.com/office/drawing/2014/main" id="{E41F48A4-FFD5-4707-8FF1-4CF670552E35}"/>
            </a:ext>
          </a:extLst>
        </xdr:cNvPr>
        <xdr:cNvSpPr/>
      </xdr:nvSpPr>
      <xdr:spPr>
        <a:xfrm>
          <a:off x="13271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0" name="フローチャート: 判断 139">
          <a:extLst>
            <a:ext uri="{FF2B5EF4-FFF2-40B4-BE49-F238E27FC236}">
              <a16:creationId xmlns:a16="http://schemas.microsoft.com/office/drawing/2014/main" id="{21B64540-F96F-4255-9669-00A9161BF964}"/>
            </a:ext>
          </a:extLst>
        </xdr:cNvPr>
        <xdr:cNvSpPr/>
      </xdr:nvSpPr>
      <xdr:spPr>
        <a:xfrm>
          <a:off x="12509500" y="503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1" name="フローチャート: 判断 140">
          <a:extLst>
            <a:ext uri="{FF2B5EF4-FFF2-40B4-BE49-F238E27FC236}">
              <a16:creationId xmlns:a16="http://schemas.microsoft.com/office/drawing/2014/main" id="{2950B3E1-8717-4124-A27F-6565E653B0FE}"/>
            </a:ext>
          </a:extLst>
        </xdr:cNvPr>
        <xdr:cNvSpPr/>
      </xdr:nvSpPr>
      <xdr:spPr>
        <a:xfrm>
          <a:off x="11747500" y="523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B7A2952-8057-41CB-9AF1-86B9C1C2B8AD}"/>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DC4A80D-DDB9-49C1-AAA5-238AFCBCCD9D}"/>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EACEFDC-3C66-41B1-912E-08F59C2086DA}"/>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0828701-7083-4801-A551-0ADE16E4088F}"/>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B80BB83-45E3-4834-A882-9532BEB351F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86995</xdr:rowOff>
    </xdr:from>
    <xdr:to>
      <xdr:col>76</xdr:col>
      <xdr:colOff>73025</xdr:colOff>
      <xdr:row>30</xdr:row>
      <xdr:rowOff>17145</xdr:rowOff>
    </xdr:to>
    <xdr:sp macro="" textlink="">
      <xdr:nvSpPr>
        <xdr:cNvPr id="147" name="楕円 146">
          <a:extLst>
            <a:ext uri="{FF2B5EF4-FFF2-40B4-BE49-F238E27FC236}">
              <a16:creationId xmlns:a16="http://schemas.microsoft.com/office/drawing/2014/main" id="{B4A5F688-FEB0-4EDA-B7C3-2E453A9713F3}"/>
            </a:ext>
          </a:extLst>
        </xdr:cNvPr>
        <xdr:cNvSpPr/>
      </xdr:nvSpPr>
      <xdr:spPr>
        <a:xfrm>
          <a:off x="14744700" y="50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109872</xdr:rowOff>
    </xdr:from>
    <xdr:ext cx="469744" cy="259045"/>
    <xdr:sp macro="" textlink="">
      <xdr:nvSpPr>
        <xdr:cNvPr id="148" name="債務償還比率該当値テキスト">
          <a:extLst>
            <a:ext uri="{FF2B5EF4-FFF2-40B4-BE49-F238E27FC236}">
              <a16:creationId xmlns:a16="http://schemas.microsoft.com/office/drawing/2014/main" id="{204A2DC2-F5A1-4ADB-A870-F7AD084E5322}"/>
            </a:ext>
          </a:extLst>
        </xdr:cNvPr>
        <xdr:cNvSpPr txBox="1"/>
      </xdr:nvSpPr>
      <xdr:spPr>
        <a:xfrm>
          <a:off x="14846300" y="491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38657</xdr:rowOff>
    </xdr:from>
    <xdr:to>
      <xdr:col>72</xdr:col>
      <xdr:colOff>123825</xdr:colOff>
      <xdr:row>29</xdr:row>
      <xdr:rowOff>140257</xdr:rowOff>
    </xdr:to>
    <xdr:sp macro="" textlink="">
      <xdr:nvSpPr>
        <xdr:cNvPr id="149" name="楕円 148">
          <a:extLst>
            <a:ext uri="{FF2B5EF4-FFF2-40B4-BE49-F238E27FC236}">
              <a16:creationId xmlns:a16="http://schemas.microsoft.com/office/drawing/2014/main" id="{B2BFDE4E-2F43-473F-99B0-997B08A59B02}"/>
            </a:ext>
          </a:extLst>
        </xdr:cNvPr>
        <xdr:cNvSpPr/>
      </xdr:nvSpPr>
      <xdr:spPr>
        <a:xfrm>
          <a:off x="14033500" y="501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89457</xdr:rowOff>
    </xdr:from>
    <xdr:to>
      <xdr:col>76</xdr:col>
      <xdr:colOff>22225</xdr:colOff>
      <xdr:row>29</xdr:row>
      <xdr:rowOff>137795</xdr:rowOff>
    </xdr:to>
    <xdr:cxnSp macro="">
      <xdr:nvCxnSpPr>
        <xdr:cNvPr id="150" name="直線コネクタ 149">
          <a:extLst>
            <a:ext uri="{FF2B5EF4-FFF2-40B4-BE49-F238E27FC236}">
              <a16:creationId xmlns:a16="http://schemas.microsoft.com/office/drawing/2014/main" id="{D6F25256-5EC0-4A97-BC6B-9315AA23F7AD}"/>
            </a:ext>
          </a:extLst>
        </xdr:cNvPr>
        <xdr:cNvCxnSpPr/>
      </xdr:nvCxnSpPr>
      <xdr:spPr>
        <a:xfrm>
          <a:off x="14084300" y="5061507"/>
          <a:ext cx="711200" cy="4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101508</xdr:rowOff>
    </xdr:from>
    <xdr:to>
      <xdr:col>68</xdr:col>
      <xdr:colOff>123825</xdr:colOff>
      <xdr:row>30</xdr:row>
      <xdr:rowOff>31658</xdr:rowOff>
    </xdr:to>
    <xdr:sp macro="" textlink="">
      <xdr:nvSpPr>
        <xdr:cNvPr id="151" name="楕円 150">
          <a:extLst>
            <a:ext uri="{FF2B5EF4-FFF2-40B4-BE49-F238E27FC236}">
              <a16:creationId xmlns:a16="http://schemas.microsoft.com/office/drawing/2014/main" id="{86582BA0-37F9-49A3-B7B4-40CD0E261EC0}"/>
            </a:ext>
          </a:extLst>
        </xdr:cNvPr>
        <xdr:cNvSpPr/>
      </xdr:nvSpPr>
      <xdr:spPr>
        <a:xfrm>
          <a:off x="13271500" y="507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89457</xdr:rowOff>
    </xdr:from>
    <xdr:to>
      <xdr:col>72</xdr:col>
      <xdr:colOff>73025</xdr:colOff>
      <xdr:row>29</xdr:row>
      <xdr:rowOff>152308</xdr:rowOff>
    </xdr:to>
    <xdr:cxnSp macro="">
      <xdr:nvCxnSpPr>
        <xdr:cNvPr id="152" name="直線コネクタ 151">
          <a:extLst>
            <a:ext uri="{FF2B5EF4-FFF2-40B4-BE49-F238E27FC236}">
              <a16:creationId xmlns:a16="http://schemas.microsoft.com/office/drawing/2014/main" id="{2682F2F0-AD1B-47BE-99E7-DFB21EBB8FCD}"/>
            </a:ext>
          </a:extLst>
        </xdr:cNvPr>
        <xdr:cNvCxnSpPr/>
      </xdr:nvCxnSpPr>
      <xdr:spPr>
        <a:xfrm flipV="1">
          <a:off x="13322300" y="5061507"/>
          <a:ext cx="762000" cy="6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86035</xdr:rowOff>
    </xdr:from>
    <xdr:to>
      <xdr:col>64</xdr:col>
      <xdr:colOff>123825</xdr:colOff>
      <xdr:row>30</xdr:row>
      <xdr:rowOff>16185</xdr:rowOff>
    </xdr:to>
    <xdr:sp macro="" textlink="">
      <xdr:nvSpPr>
        <xdr:cNvPr id="153" name="楕円 152">
          <a:extLst>
            <a:ext uri="{FF2B5EF4-FFF2-40B4-BE49-F238E27FC236}">
              <a16:creationId xmlns:a16="http://schemas.microsoft.com/office/drawing/2014/main" id="{5D9F0B98-53DE-4D56-9C04-4C788ABFEDC0}"/>
            </a:ext>
          </a:extLst>
        </xdr:cNvPr>
        <xdr:cNvSpPr/>
      </xdr:nvSpPr>
      <xdr:spPr>
        <a:xfrm>
          <a:off x="12509500" y="505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136835</xdr:rowOff>
    </xdr:from>
    <xdr:to>
      <xdr:col>68</xdr:col>
      <xdr:colOff>73025</xdr:colOff>
      <xdr:row>29</xdr:row>
      <xdr:rowOff>152308</xdr:rowOff>
    </xdr:to>
    <xdr:cxnSp macro="">
      <xdr:nvCxnSpPr>
        <xdr:cNvPr id="154" name="直線コネクタ 153">
          <a:extLst>
            <a:ext uri="{FF2B5EF4-FFF2-40B4-BE49-F238E27FC236}">
              <a16:creationId xmlns:a16="http://schemas.microsoft.com/office/drawing/2014/main" id="{7F31A5CC-0A18-4D73-86FF-CDBDD492BF23}"/>
            </a:ext>
          </a:extLst>
        </xdr:cNvPr>
        <xdr:cNvCxnSpPr/>
      </xdr:nvCxnSpPr>
      <xdr:spPr>
        <a:xfrm>
          <a:off x="12560300" y="5108885"/>
          <a:ext cx="762000" cy="1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63077</xdr:rowOff>
    </xdr:from>
    <xdr:to>
      <xdr:col>60</xdr:col>
      <xdr:colOff>123825</xdr:colOff>
      <xdr:row>30</xdr:row>
      <xdr:rowOff>164677</xdr:rowOff>
    </xdr:to>
    <xdr:sp macro="" textlink="">
      <xdr:nvSpPr>
        <xdr:cNvPr id="155" name="楕円 154">
          <a:extLst>
            <a:ext uri="{FF2B5EF4-FFF2-40B4-BE49-F238E27FC236}">
              <a16:creationId xmlns:a16="http://schemas.microsoft.com/office/drawing/2014/main" id="{5BCF5A3F-C012-44DA-853A-1011EC7431ED}"/>
            </a:ext>
          </a:extLst>
        </xdr:cNvPr>
        <xdr:cNvSpPr/>
      </xdr:nvSpPr>
      <xdr:spPr>
        <a:xfrm>
          <a:off x="11747500" y="520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136835</xdr:rowOff>
    </xdr:from>
    <xdr:to>
      <xdr:col>64</xdr:col>
      <xdr:colOff>73025</xdr:colOff>
      <xdr:row>30</xdr:row>
      <xdr:rowOff>113877</xdr:rowOff>
    </xdr:to>
    <xdr:cxnSp macro="">
      <xdr:nvCxnSpPr>
        <xdr:cNvPr id="156" name="直線コネクタ 155">
          <a:extLst>
            <a:ext uri="{FF2B5EF4-FFF2-40B4-BE49-F238E27FC236}">
              <a16:creationId xmlns:a16="http://schemas.microsoft.com/office/drawing/2014/main" id="{A0131B6A-09EA-48FB-AE0E-AD712B785EEC}"/>
            </a:ext>
          </a:extLst>
        </xdr:cNvPr>
        <xdr:cNvCxnSpPr/>
      </xdr:nvCxnSpPr>
      <xdr:spPr>
        <a:xfrm flipV="1">
          <a:off x="11798300" y="5108885"/>
          <a:ext cx="762000" cy="148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7" name="n_1aveValue債務償還比率">
          <a:extLst>
            <a:ext uri="{FF2B5EF4-FFF2-40B4-BE49-F238E27FC236}">
              <a16:creationId xmlns:a16="http://schemas.microsoft.com/office/drawing/2014/main" id="{F4229DE5-C848-42C3-804C-492CDA70DDB7}"/>
            </a:ext>
          </a:extLst>
        </xdr:cNvPr>
        <xdr:cNvSpPr txBox="1"/>
      </xdr:nvSpPr>
      <xdr:spPr>
        <a:xfrm>
          <a:off x="13836727" y="520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58" name="n_2aveValue債務償還比率">
          <a:extLst>
            <a:ext uri="{FF2B5EF4-FFF2-40B4-BE49-F238E27FC236}">
              <a16:creationId xmlns:a16="http://schemas.microsoft.com/office/drawing/2014/main" id="{C0031307-2393-4DF7-891B-54B39E737759}"/>
            </a:ext>
          </a:extLst>
        </xdr:cNvPr>
        <xdr:cNvSpPr txBox="1"/>
      </xdr:nvSpPr>
      <xdr:spPr>
        <a:xfrm>
          <a:off x="13087427" y="518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9" name="n_3aveValue債務償還比率">
          <a:extLst>
            <a:ext uri="{FF2B5EF4-FFF2-40B4-BE49-F238E27FC236}">
              <a16:creationId xmlns:a16="http://schemas.microsoft.com/office/drawing/2014/main" id="{CB44A806-BE75-4A3C-816B-E1BA05C37A26}"/>
            </a:ext>
          </a:extLst>
        </xdr:cNvPr>
        <xdr:cNvSpPr txBox="1"/>
      </xdr:nvSpPr>
      <xdr:spPr>
        <a:xfrm>
          <a:off x="12325427" y="481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0" name="n_4aveValue債務償還比率">
          <a:extLst>
            <a:ext uri="{FF2B5EF4-FFF2-40B4-BE49-F238E27FC236}">
              <a16:creationId xmlns:a16="http://schemas.microsoft.com/office/drawing/2014/main" id="{E05D49B6-6846-4800-AA81-F6672F1B197A}"/>
            </a:ext>
          </a:extLst>
        </xdr:cNvPr>
        <xdr:cNvSpPr txBox="1"/>
      </xdr:nvSpPr>
      <xdr:spPr>
        <a:xfrm>
          <a:off x="11563427" y="533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156784</xdr:rowOff>
    </xdr:from>
    <xdr:ext cx="469744" cy="259045"/>
    <xdr:sp macro="" textlink="">
      <xdr:nvSpPr>
        <xdr:cNvPr id="161" name="n_1mainValue債務償還比率">
          <a:extLst>
            <a:ext uri="{FF2B5EF4-FFF2-40B4-BE49-F238E27FC236}">
              <a16:creationId xmlns:a16="http://schemas.microsoft.com/office/drawing/2014/main" id="{961D75E4-E267-4F9F-B42B-18B632743502}"/>
            </a:ext>
          </a:extLst>
        </xdr:cNvPr>
        <xdr:cNvSpPr txBox="1"/>
      </xdr:nvSpPr>
      <xdr:spPr>
        <a:xfrm>
          <a:off x="13836727" y="478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48185</xdr:rowOff>
    </xdr:from>
    <xdr:ext cx="469744" cy="259045"/>
    <xdr:sp macro="" textlink="">
      <xdr:nvSpPr>
        <xdr:cNvPr id="162" name="n_2mainValue債務償還比率">
          <a:extLst>
            <a:ext uri="{FF2B5EF4-FFF2-40B4-BE49-F238E27FC236}">
              <a16:creationId xmlns:a16="http://schemas.microsoft.com/office/drawing/2014/main" id="{97BDE80C-4ADA-48ED-98A9-7525B47F986E}"/>
            </a:ext>
          </a:extLst>
        </xdr:cNvPr>
        <xdr:cNvSpPr txBox="1"/>
      </xdr:nvSpPr>
      <xdr:spPr>
        <a:xfrm>
          <a:off x="13087427" y="484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7312</xdr:rowOff>
    </xdr:from>
    <xdr:ext cx="469744" cy="259045"/>
    <xdr:sp macro="" textlink="">
      <xdr:nvSpPr>
        <xdr:cNvPr id="163" name="n_3mainValue債務償還比率">
          <a:extLst>
            <a:ext uri="{FF2B5EF4-FFF2-40B4-BE49-F238E27FC236}">
              <a16:creationId xmlns:a16="http://schemas.microsoft.com/office/drawing/2014/main" id="{D3B21C80-196A-4F1C-BA7D-17AEFD3510FF}"/>
            </a:ext>
          </a:extLst>
        </xdr:cNvPr>
        <xdr:cNvSpPr txBox="1"/>
      </xdr:nvSpPr>
      <xdr:spPr>
        <a:xfrm>
          <a:off x="12325427" y="515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9754</xdr:rowOff>
    </xdr:from>
    <xdr:ext cx="469744" cy="259045"/>
    <xdr:sp macro="" textlink="">
      <xdr:nvSpPr>
        <xdr:cNvPr id="164" name="n_4mainValue債務償還比率">
          <a:extLst>
            <a:ext uri="{FF2B5EF4-FFF2-40B4-BE49-F238E27FC236}">
              <a16:creationId xmlns:a16="http://schemas.microsoft.com/office/drawing/2014/main" id="{E72D8D51-5BBA-462D-B74D-DE90FB9C0FFC}"/>
            </a:ext>
          </a:extLst>
        </xdr:cNvPr>
        <xdr:cNvSpPr txBox="1"/>
      </xdr:nvSpPr>
      <xdr:spPr>
        <a:xfrm>
          <a:off x="11563427" y="498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D0364575-19F9-4515-BA9C-C9F97B0AF823}"/>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9DEAAF3-FECD-4D03-ADFF-FE24AD3FC64F}"/>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A801931-E3B3-43DF-9F24-5A75353F1E14}"/>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4F13FB65-DE54-4868-8B04-EFF95447F5AF}"/>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E474CE35-FC68-4CB5-92AD-BA8F6C99C1BE}"/>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B02F814-B0B9-417B-9A10-1827C1C4985C}"/>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33E0B8-831C-4909-9EFC-C0028D81AEA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718CA3-B267-4FEB-9DF5-0F2B1E06E2D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DBBB6D7-5CD5-44A1-B482-AF69272F8F3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AF5078B-A0A9-4F33-ADDC-30B49E46216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北海道恵庭市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D6C5A5-AD33-484C-9281-64C90764059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F3F1B92-766F-4473-9CA8-6CAF271854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1BEC85-0EB2-4263-884E-D4700318555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32D9CB-812E-462F-831E-E2A0B46348E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D4C539-8420-40CB-A1B4-BCBFB235E7B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4802045-893F-4C25-B5D8-34562AAEB0D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70,446
69,348
294.65
39,574,494
38,053,945
1,519,448
16,655,127
22,880,477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973B19-87A8-4721-A263-CBC74AD8AC0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359DA42-2426-4D98-8CF5-17E9E4777C9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9379CC-7622-4302-BA82-1EF38A64486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AC910B-51C3-4524-9035-F619F4E367E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A29B788-6F0B-41C5-95D6-35C1638287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008752C-FAFE-4164-A4E4-047B8C4375B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FC096EA-1E17-4483-B577-B99E60CBB2B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7F1755A-1DD1-4903-99A1-4DF79FE31F0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373EBF-A58E-4034-AC6B-714FC69C968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D35953C-22BC-4170-8D17-7B6EA27BD0F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CE0C6E-4B32-4732-8815-9EAEC56BFC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39D69D9-05C9-4D72-82AC-03AB306E010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00F3725-AD60-435B-8552-11D47720A7E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D43C99-A3AF-44FB-9233-AF7DA76F58D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D2BE40F-BE85-479A-AAFE-6AB1605FCE6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FDFDD6-D90C-4963-B051-F0DCEF5F0FD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C2D719-8457-4756-B8C4-A77E9246191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7A62ACA-0E82-4C72-B571-04AD4D5AD9C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7376420-131A-4984-B2C4-BBC3444C7F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61B575-5A19-45A3-88FE-695E8D6A351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FC8A3E3-949D-43AC-83B2-C0EDFCFC32D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4EBDE9-BF30-43CB-9201-2EE52D6C929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0511A1-DF8B-43DF-8AA3-F28FEB5F0FB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B8C3F6-496D-4E50-AA83-D5418A6F31A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B813C09-555F-4184-A412-72CDC0E1DBE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42F462-E7B1-4395-BF19-5EECEFCED4F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250D601-DBFC-4B79-9ACE-35F1512919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071D32-1215-45D9-8EBF-7D895418208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F16BEDA-8450-4E07-9FD3-545E44D717D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7AC3570-1CB7-47FF-94D9-0CF17CDCADF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E91F67-AE53-43B6-88D1-ACA212E6957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853547-2776-468A-99B6-C850E51CBB4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90710E6-3E3F-40BB-9977-097BF29B292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FC882A9-93EE-4FCB-8932-76CE05358F3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3B4396C-0581-48F4-AD43-B4D32212A67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79977E0-7AEC-4125-AD2C-56860EBD2E4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AAAC56E-71AC-4147-8A9B-E1718B9DCD2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DDFD871-ECE9-41EE-84A2-B5D0E8C925A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6215E67-1748-45E4-B183-E090B74DE1E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18E0886-F736-484C-AF07-99B3E1096FC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9C32F24-410E-49D2-BA81-EDD22FF0E3E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12C2DFB-5945-4598-A695-45B0157D1D0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B6B3AD6-1F68-480D-B174-5B36C2D1EA4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7A9EEB8-26D7-4C4E-9E6E-291510D4803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BC35F75-1250-45D0-840D-7026239BD35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76DE1DFF-926D-4B0B-B087-1181652866FF}"/>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7D787C09-37AD-49D4-AE4D-4EE3ED90D38F}"/>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8EF932A-3C1C-49E7-AADE-D8D81B5043AF}"/>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1F7F5E38-2238-4763-A47F-0CD4E80F5426}"/>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7B902D48-FEF7-4A45-BE27-C67A0670E4CC}"/>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ADD65651-772D-4038-9095-4C0E198C8572}"/>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37B4BF07-B03D-411A-9D39-35B54943E242}"/>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579F4B73-806F-4CEF-93A5-40731D4CE2BF}"/>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9A6D0520-B09F-4E72-A853-93933DB111D8}"/>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4F6466A6-7C26-4A47-A14B-499A57C0F8BA}"/>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3596FD8B-3A89-4642-BD9F-8D8FD9068F8F}"/>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88A3D48-3D0A-498E-8A65-AB047057F80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C77BF73-80B2-4864-815A-BDA81AD0AFD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FE07754-960E-4FF1-922B-ED78693D20F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FE9F86C-C706-47C3-AE01-E91461DE345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43F4FC-A739-497B-ABDB-F6A89A3EB1A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107315</xdr:rowOff>
    </xdr:from>
    <xdr:to>
      <xdr:col>24</xdr:col>
      <xdr:colOff>114300</xdr:colOff>
      <xdr:row>38</xdr:row>
      <xdr:rowOff>37465</xdr:rowOff>
    </xdr:to>
    <xdr:sp macro="" textlink="">
      <xdr:nvSpPr>
        <xdr:cNvPr id="73" name="楕円 72">
          <a:extLst>
            <a:ext uri="{FF2B5EF4-FFF2-40B4-BE49-F238E27FC236}">
              <a16:creationId xmlns:a16="http://schemas.microsoft.com/office/drawing/2014/main" id="{C93A3FA3-9897-4165-A704-9A3004546ED6}"/>
            </a:ext>
          </a:extLst>
        </xdr:cNvPr>
        <xdr:cNvSpPr/>
      </xdr:nvSpPr>
      <xdr:spPr>
        <a:xfrm>
          <a:off x="45847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130192</xdr:rowOff>
    </xdr:from>
    <xdr:ext cx="405111" cy="259045"/>
    <xdr:sp macro="" textlink="">
      <xdr:nvSpPr>
        <xdr:cNvPr id="74" name="【道路】&#10;有形固定資産減価償却率該当値テキスト">
          <a:extLst>
            <a:ext uri="{FF2B5EF4-FFF2-40B4-BE49-F238E27FC236}">
              <a16:creationId xmlns:a16="http://schemas.microsoft.com/office/drawing/2014/main" id="{38275F45-F443-41CC-BDB6-9CC2825216AC}"/>
            </a:ext>
          </a:extLst>
        </xdr:cNvPr>
        <xdr:cNvSpPr txBox="1"/>
      </xdr:nvSpPr>
      <xdr:spPr>
        <a:xfrm>
          <a:off x="4673600"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84455</xdr:rowOff>
    </xdr:from>
    <xdr:to>
      <xdr:col>20</xdr:col>
      <xdr:colOff>38100</xdr:colOff>
      <xdr:row>38</xdr:row>
      <xdr:rowOff>14605</xdr:rowOff>
    </xdr:to>
    <xdr:sp macro="" textlink="">
      <xdr:nvSpPr>
        <xdr:cNvPr id="75" name="楕円 74">
          <a:extLst>
            <a:ext uri="{FF2B5EF4-FFF2-40B4-BE49-F238E27FC236}">
              <a16:creationId xmlns:a16="http://schemas.microsoft.com/office/drawing/2014/main" id="{A6719314-2ACD-4104-B55B-509DEA9F5562}"/>
            </a:ext>
          </a:extLst>
        </xdr:cNvPr>
        <xdr:cNvSpPr/>
      </xdr:nvSpPr>
      <xdr:spPr>
        <a:xfrm>
          <a:off x="3746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135255</xdr:rowOff>
    </xdr:from>
    <xdr:to>
      <xdr:col>24</xdr:col>
      <xdr:colOff>63500</xdr:colOff>
      <xdr:row>37</xdr:row>
      <xdr:rowOff>158115</xdr:rowOff>
    </xdr:to>
    <xdr:cxnSp macro="">
      <xdr:nvCxnSpPr>
        <xdr:cNvPr id="76" name="直線コネクタ 75">
          <a:extLst>
            <a:ext uri="{FF2B5EF4-FFF2-40B4-BE49-F238E27FC236}">
              <a16:creationId xmlns:a16="http://schemas.microsoft.com/office/drawing/2014/main" id="{9E2834A4-BE4C-4D76-A064-D86B227F618D}"/>
            </a:ext>
          </a:extLst>
        </xdr:cNvPr>
        <xdr:cNvCxnSpPr/>
      </xdr:nvCxnSpPr>
      <xdr:spPr>
        <a:xfrm>
          <a:off x="3797300" y="647890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59690</xdr:rowOff>
    </xdr:from>
    <xdr:to>
      <xdr:col>15</xdr:col>
      <xdr:colOff>101600</xdr:colOff>
      <xdr:row>37</xdr:row>
      <xdr:rowOff>161290</xdr:rowOff>
    </xdr:to>
    <xdr:sp macro="" textlink="">
      <xdr:nvSpPr>
        <xdr:cNvPr id="77" name="楕円 76">
          <a:extLst>
            <a:ext uri="{FF2B5EF4-FFF2-40B4-BE49-F238E27FC236}">
              <a16:creationId xmlns:a16="http://schemas.microsoft.com/office/drawing/2014/main" id="{D0A01BF4-11AE-40A6-A756-2D8ED0A1B2B7}"/>
            </a:ext>
          </a:extLst>
        </xdr:cNvPr>
        <xdr:cNvSpPr/>
      </xdr:nvSpPr>
      <xdr:spPr>
        <a:xfrm>
          <a:off x="2857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110490</xdr:rowOff>
    </xdr:from>
    <xdr:to>
      <xdr:col>19</xdr:col>
      <xdr:colOff>177800</xdr:colOff>
      <xdr:row>37</xdr:row>
      <xdr:rowOff>135255</xdr:rowOff>
    </xdr:to>
    <xdr:cxnSp macro="">
      <xdr:nvCxnSpPr>
        <xdr:cNvPr id="78" name="直線コネクタ 77">
          <a:extLst>
            <a:ext uri="{FF2B5EF4-FFF2-40B4-BE49-F238E27FC236}">
              <a16:creationId xmlns:a16="http://schemas.microsoft.com/office/drawing/2014/main" id="{D18D91E9-ADE2-405C-9B0E-79E63532D5DC}"/>
            </a:ext>
          </a:extLst>
        </xdr:cNvPr>
        <xdr:cNvCxnSpPr/>
      </xdr:nvCxnSpPr>
      <xdr:spPr>
        <a:xfrm>
          <a:off x="2908300" y="64541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34925</xdr:rowOff>
    </xdr:from>
    <xdr:to>
      <xdr:col>10</xdr:col>
      <xdr:colOff>165100</xdr:colOff>
      <xdr:row>37</xdr:row>
      <xdr:rowOff>136525</xdr:rowOff>
    </xdr:to>
    <xdr:sp macro="" textlink="">
      <xdr:nvSpPr>
        <xdr:cNvPr id="79" name="楕円 78">
          <a:extLst>
            <a:ext uri="{FF2B5EF4-FFF2-40B4-BE49-F238E27FC236}">
              <a16:creationId xmlns:a16="http://schemas.microsoft.com/office/drawing/2014/main" id="{8EDFAD73-AAD9-414C-832A-2E50163B34E2}"/>
            </a:ext>
          </a:extLst>
        </xdr:cNvPr>
        <xdr:cNvSpPr/>
      </xdr:nvSpPr>
      <xdr:spPr>
        <a:xfrm>
          <a:off x="1968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85725</xdr:rowOff>
    </xdr:from>
    <xdr:to>
      <xdr:col>15</xdr:col>
      <xdr:colOff>50800</xdr:colOff>
      <xdr:row>37</xdr:row>
      <xdr:rowOff>110490</xdr:rowOff>
    </xdr:to>
    <xdr:cxnSp macro="">
      <xdr:nvCxnSpPr>
        <xdr:cNvPr id="80" name="直線コネクタ 79">
          <a:extLst>
            <a:ext uri="{FF2B5EF4-FFF2-40B4-BE49-F238E27FC236}">
              <a16:creationId xmlns:a16="http://schemas.microsoft.com/office/drawing/2014/main" id="{8B6C9024-F397-43DE-BDCF-D19212B612DE}"/>
            </a:ext>
          </a:extLst>
        </xdr:cNvPr>
        <xdr:cNvCxnSpPr/>
      </xdr:nvCxnSpPr>
      <xdr:spPr>
        <a:xfrm>
          <a:off x="2019300" y="64293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10160</xdr:rowOff>
    </xdr:from>
    <xdr:to>
      <xdr:col>6</xdr:col>
      <xdr:colOff>38100</xdr:colOff>
      <xdr:row>37</xdr:row>
      <xdr:rowOff>111760</xdr:rowOff>
    </xdr:to>
    <xdr:sp macro="" textlink="">
      <xdr:nvSpPr>
        <xdr:cNvPr id="81" name="楕円 80">
          <a:extLst>
            <a:ext uri="{FF2B5EF4-FFF2-40B4-BE49-F238E27FC236}">
              <a16:creationId xmlns:a16="http://schemas.microsoft.com/office/drawing/2014/main" id="{0290F5DF-9105-414A-ABA4-0B60C457BD76}"/>
            </a:ext>
          </a:extLst>
        </xdr:cNvPr>
        <xdr:cNvSpPr/>
      </xdr:nvSpPr>
      <xdr:spPr>
        <a:xfrm>
          <a:off x="10795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60960</xdr:rowOff>
    </xdr:from>
    <xdr:to>
      <xdr:col>10</xdr:col>
      <xdr:colOff>114300</xdr:colOff>
      <xdr:row>37</xdr:row>
      <xdr:rowOff>85725</xdr:rowOff>
    </xdr:to>
    <xdr:cxnSp macro="">
      <xdr:nvCxnSpPr>
        <xdr:cNvPr id="82" name="直線コネクタ 81">
          <a:extLst>
            <a:ext uri="{FF2B5EF4-FFF2-40B4-BE49-F238E27FC236}">
              <a16:creationId xmlns:a16="http://schemas.microsoft.com/office/drawing/2014/main" id="{8D6B219C-DF0A-4894-A182-7A5DB542A62D}"/>
            </a:ext>
          </a:extLst>
        </xdr:cNvPr>
        <xdr:cNvCxnSpPr/>
      </xdr:nvCxnSpPr>
      <xdr:spPr>
        <a:xfrm>
          <a:off x="1130300" y="64046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8A238690-8546-4071-991C-5234040D9FB1}"/>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D5C9DDF4-B38C-47E1-9C3F-36474E0AE35F}"/>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89948B47-30DE-448A-91E1-AF518C1FCDEF}"/>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A595FA15-48DD-48D3-8235-630FE7FB592F}"/>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31132</xdr:rowOff>
    </xdr:from>
    <xdr:ext cx="405111" cy="259045"/>
    <xdr:sp macro="" textlink="">
      <xdr:nvSpPr>
        <xdr:cNvPr id="87" name="n_1mainValue【道路】&#10;有形固定資産減価償却率">
          <a:extLst>
            <a:ext uri="{FF2B5EF4-FFF2-40B4-BE49-F238E27FC236}">
              <a16:creationId xmlns:a16="http://schemas.microsoft.com/office/drawing/2014/main" id="{9CCCB874-06CF-408E-97BD-BD88BC93D28F}"/>
            </a:ext>
          </a:extLst>
        </xdr:cNvPr>
        <xdr:cNvSpPr txBox="1"/>
      </xdr:nvSpPr>
      <xdr:spPr>
        <a:xfrm>
          <a:off x="35820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6367</xdr:rowOff>
    </xdr:from>
    <xdr:ext cx="405111" cy="259045"/>
    <xdr:sp macro="" textlink="">
      <xdr:nvSpPr>
        <xdr:cNvPr id="88" name="n_2mainValue【道路】&#10;有形固定資産減価償却率">
          <a:extLst>
            <a:ext uri="{FF2B5EF4-FFF2-40B4-BE49-F238E27FC236}">
              <a16:creationId xmlns:a16="http://schemas.microsoft.com/office/drawing/2014/main" id="{DB4038C1-6B6A-4209-A3BE-7097CA9A13DA}"/>
            </a:ext>
          </a:extLst>
        </xdr:cNvPr>
        <xdr:cNvSpPr txBox="1"/>
      </xdr:nvSpPr>
      <xdr:spPr>
        <a:xfrm>
          <a:off x="2705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153052</xdr:rowOff>
    </xdr:from>
    <xdr:ext cx="405111" cy="259045"/>
    <xdr:sp macro="" textlink="">
      <xdr:nvSpPr>
        <xdr:cNvPr id="89" name="n_3mainValue【道路】&#10;有形固定資産減価償却率">
          <a:extLst>
            <a:ext uri="{FF2B5EF4-FFF2-40B4-BE49-F238E27FC236}">
              <a16:creationId xmlns:a16="http://schemas.microsoft.com/office/drawing/2014/main" id="{2E4B44CB-0D86-47B3-8F74-DFC08AD1B98E}"/>
            </a:ext>
          </a:extLst>
        </xdr:cNvPr>
        <xdr:cNvSpPr txBox="1"/>
      </xdr:nvSpPr>
      <xdr:spPr>
        <a:xfrm>
          <a:off x="18167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128287</xdr:rowOff>
    </xdr:from>
    <xdr:ext cx="405111" cy="259045"/>
    <xdr:sp macro="" textlink="">
      <xdr:nvSpPr>
        <xdr:cNvPr id="90" name="n_4mainValue【道路】&#10;有形固定資産減価償却率">
          <a:extLst>
            <a:ext uri="{FF2B5EF4-FFF2-40B4-BE49-F238E27FC236}">
              <a16:creationId xmlns:a16="http://schemas.microsoft.com/office/drawing/2014/main" id="{77180B52-E418-4811-9258-FEEF4F383555}"/>
            </a:ext>
          </a:extLst>
        </xdr:cNvPr>
        <xdr:cNvSpPr txBox="1"/>
      </xdr:nvSpPr>
      <xdr:spPr>
        <a:xfrm>
          <a:off x="9277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C00CDA5-98BF-4F99-8D5A-32F7B958430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6F2E509-90E7-4E03-9805-081049E9FB6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EEC9198-938E-44C5-982E-A23FCC29962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1ECDE02-A413-4F0B-B27F-0F11D1503C0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950D348-F8B6-45D3-8F34-DA0C00B621F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99269BC-F5D6-451B-9231-3A712180EB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D5B214B-BBE0-441A-B64D-4651D9FEC95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6DF8934-7632-4BE5-9D5C-A80B8392FD6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C4F6CE7-B476-4EFB-977E-725B6AC3254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4BF904F-125D-4A8C-A3D7-3BCECE6104A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83A9C6F-A1A1-470F-9F31-48C93DF4604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ABEF8D6-C542-4E02-959C-DBB8017B1D9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90DCE35-1A5F-44B0-82EE-D33AB0B8F95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BE6DDE6-4189-4BBF-9A4D-F9C7A857034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31D7E36-044C-4AEF-9C3C-667ED6115EF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9AA134F-BD8E-4DEB-9021-C28C3C78611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C332A26-804A-4013-A8F9-7AE6B24E1FF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93F5E6B-B1D8-4D6E-B012-B0EBB359F4A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90AF766-442B-4ECA-870E-4C6D677BAA4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5AFDCCB-D4D9-4C94-9850-E50CE766643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BC9CE60-9AE8-47D0-A0F9-3C5766976D2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B4322FC1-C236-40B3-BD64-427581B71CE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F3F887E-D784-40A8-ABFB-6115F0F203F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E5A1FF24-DC48-49AE-AB80-C8E19CC727F6}"/>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21B5DA29-9CF5-43DF-8A72-511317F29D6B}"/>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3F087C9-9827-4B9B-BFE5-07E62CAD6B4A}"/>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6F741298-21F8-4922-A7F3-3044BD7AEDA3}"/>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D4B6D00B-E5B6-47E8-996B-31E482302CAD}"/>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D95FE6B9-32BD-4F28-9D9E-523BC97700E5}"/>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AB11389E-A6B0-40B5-A502-0B687C4FC56E}"/>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CEE757F9-92CE-46FB-BFA9-9522A7CF393A}"/>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1418047C-D739-4E14-8EB9-656C55C8D3F4}"/>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85E98486-9486-43C6-BC1C-C914B13A43E8}"/>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C4AC8285-FAB5-4A60-A7AB-BFD9FCC66939}"/>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00C3E3A-6BB1-4D94-ACDC-611DA5326B8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D07C5EE-6B1B-4629-B4FA-7BADE95EEC8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9491F4A-A1CD-4671-8E5D-F5B45EB356E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48D8978-B8E2-4F32-961A-D7D1A91BBBF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C1B6C22-AC58-412E-BFD8-C2A6D1CA44D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43345</xdr:rowOff>
    </xdr:from>
    <xdr:to>
      <xdr:col>55</xdr:col>
      <xdr:colOff>50800</xdr:colOff>
      <xdr:row>40</xdr:row>
      <xdr:rowOff>144945</xdr:rowOff>
    </xdr:to>
    <xdr:sp macro="" textlink="">
      <xdr:nvSpPr>
        <xdr:cNvPr id="130" name="楕円 129">
          <a:extLst>
            <a:ext uri="{FF2B5EF4-FFF2-40B4-BE49-F238E27FC236}">
              <a16:creationId xmlns:a16="http://schemas.microsoft.com/office/drawing/2014/main" id="{5543B0E3-CAEE-4F67-8AE7-05ABA1072B65}"/>
            </a:ext>
          </a:extLst>
        </xdr:cNvPr>
        <xdr:cNvSpPr/>
      </xdr:nvSpPr>
      <xdr:spPr>
        <a:xfrm>
          <a:off x="10426700" y="690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66222</xdr:rowOff>
    </xdr:from>
    <xdr:ext cx="469744" cy="259045"/>
    <xdr:sp macro="" textlink="">
      <xdr:nvSpPr>
        <xdr:cNvPr id="131" name="【道路】&#10;一人当たり延長該当値テキスト">
          <a:extLst>
            <a:ext uri="{FF2B5EF4-FFF2-40B4-BE49-F238E27FC236}">
              <a16:creationId xmlns:a16="http://schemas.microsoft.com/office/drawing/2014/main" id="{93AA4F18-BBCB-4957-9B3A-8A8C0ACD446C}"/>
            </a:ext>
          </a:extLst>
        </xdr:cNvPr>
        <xdr:cNvSpPr txBox="1"/>
      </xdr:nvSpPr>
      <xdr:spPr>
        <a:xfrm>
          <a:off x="10515600" y="675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43079</xdr:rowOff>
    </xdr:from>
    <xdr:to>
      <xdr:col>50</xdr:col>
      <xdr:colOff>165100</xdr:colOff>
      <xdr:row>40</xdr:row>
      <xdr:rowOff>144679</xdr:rowOff>
    </xdr:to>
    <xdr:sp macro="" textlink="">
      <xdr:nvSpPr>
        <xdr:cNvPr id="132" name="楕円 131">
          <a:extLst>
            <a:ext uri="{FF2B5EF4-FFF2-40B4-BE49-F238E27FC236}">
              <a16:creationId xmlns:a16="http://schemas.microsoft.com/office/drawing/2014/main" id="{547B9928-D1FE-471E-9B75-A47740F0C733}"/>
            </a:ext>
          </a:extLst>
        </xdr:cNvPr>
        <xdr:cNvSpPr/>
      </xdr:nvSpPr>
      <xdr:spPr>
        <a:xfrm>
          <a:off x="9588500" y="690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93879</xdr:rowOff>
    </xdr:from>
    <xdr:to>
      <xdr:col>55</xdr:col>
      <xdr:colOff>0</xdr:colOff>
      <xdr:row>40</xdr:row>
      <xdr:rowOff>94145</xdr:rowOff>
    </xdr:to>
    <xdr:cxnSp macro="">
      <xdr:nvCxnSpPr>
        <xdr:cNvPr id="133" name="直線コネクタ 132">
          <a:extLst>
            <a:ext uri="{FF2B5EF4-FFF2-40B4-BE49-F238E27FC236}">
              <a16:creationId xmlns:a16="http://schemas.microsoft.com/office/drawing/2014/main" id="{8729A68A-B653-4703-AE13-9E35659052E2}"/>
            </a:ext>
          </a:extLst>
        </xdr:cNvPr>
        <xdr:cNvCxnSpPr/>
      </xdr:nvCxnSpPr>
      <xdr:spPr>
        <a:xfrm>
          <a:off x="9639300" y="6951879"/>
          <a:ext cx="8382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42545</xdr:rowOff>
    </xdr:from>
    <xdr:to>
      <xdr:col>46</xdr:col>
      <xdr:colOff>38100</xdr:colOff>
      <xdr:row>40</xdr:row>
      <xdr:rowOff>144145</xdr:rowOff>
    </xdr:to>
    <xdr:sp macro="" textlink="">
      <xdr:nvSpPr>
        <xdr:cNvPr id="134" name="楕円 133">
          <a:extLst>
            <a:ext uri="{FF2B5EF4-FFF2-40B4-BE49-F238E27FC236}">
              <a16:creationId xmlns:a16="http://schemas.microsoft.com/office/drawing/2014/main" id="{86A1951B-EDE1-4040-A338-907AB654F6F1}"/>
            </a:ext>
          </a:extLst>
        </xdr:cNvPr>
        <xdr:cNvSpPr/>
      </xdr:nvSpPr>
      <xdr:spPr>
        <a:xfrm>
          <a:off x="8699500" y="690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93345</xdr:rowOff>
    </xdr:from>
    <xdr:to>
      <xdr:col>50</xdr:col>
      <xdr:colOff>114300</xdr:colOff>
      <xdr:row>40</xdr:row>
      <xdr:rowOff>93879</xdr:rowOff>
    </xdr:to>
    <xdr:cxnSp macro="">
      <xdr:nvCxnSpPr>
        <xdr:cNvPr id="135" name="直線コネクタ 134">
          <a:extLst>
            <a:ext uri="{FF2B5EF4-FFF2-40B4-BE49-F238E27FC236}">
              <a16:creationId xmlns:a16="http://schemas.microsoft.com/office/drawing/2014/main" id="{62105B4A-AA13-4230-93F1-6E6783E9E66F}"/>
            </a:ext>
          </a:extLst>
        </xdr:cNvPr>
        <xdr:cNvCxnSpPr/>
      </xdr:nvCxnSpPr>
      <xdr:spPr>
        <a:xfrm>
          <a:off x="8750300" y="6951345"/>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42202</xdr:rowOff>
    </xdr:from>
    <xdr:to>
      <xdr:col>41</xdr:col>
      <xdr:colOff>101600</xdr:colOff>
      <xdr:row>40</xdr:row>
      <xdr:rowOff>143802</xdr:rowOff>
    </xdr:to>
    <xdr:sp macro="" textlink="">
      <xdr:nvSpPr>
        <xdr:cNvPr id="136" name="楕円 135">
          <a:extLst>
            <a:ext uri="{FF2B5EF4-FFF2-40B4-BE49-F238E27FC236}">
              <a16:creationId xmlns:a16="http://schemas.microsoft.com/office/drawing/2014/main" id="{555ADC6C-104C-4E0D-80A7-B7ADB7805579}"/>
            </a:ext>
          </a:extLst>
        </xdr:cNvPr>
        <xdr:cNvSpPr/>
      </xdr:nvSpPr>
      <xdr:spPr>
        <a:xfrm>
          <a:off x="7810500" y="690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93002</xdr:rowOff>
    </xdr:from>
    <xdr:to>
      <xdr:col>45</xdr:col>
      <xdr:colOff>177800</xdr:colOff>
      <xdr:row>40</xdr:row>
      <xdr:rowOff>93345</xdr:rowOff>
    </xdr:to>
    <xdr:cxnSp macro="">
      <xdr:nvCxnSpPr>
        <xdr:cNvPr id="137" name="直線コネクタ 136">
          <a:extLst>
            <a:ext uri="{FF2B5EF4-FFF2-40B4-BE49-F238E27FC236}">
              <a16:creationId xmlns:a16="http://schemas.microsoft.com/office/drawing/2014/main" id="{0C01EF05-8354-466D-9E39-7109674C1534}"/>
            </a:ext>
          </a:extLst>
        </xdr:cNvPr>
        <xdr:cNvCxnSpPr/>
      </xdr:nvCxnSpPr>
      <xdr:spPr>
        <a:xfrm>
          <a:off x="7861300" y="6951002"/>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42621</xdr:rowOff>
    </xdr:from>
    <xdr:to>
      <xdr:col>36</xdr:col>
      <xdr:colOff>165100</xdr:colOff>
      <xdr:row>40</xdr:row>
      <xdr:rowOff>144221</xdr:rowOff>
    </xdr:to>
    <xdr:sp macro="" textlink="">
      <xdr:nvSpPr>
        <xdr:cNvPr id="138" name="楕円 137">
          <a:extLst>
            <a:ext uri="{FF2B5EF4-FFF2-40B4-BE49-F238E27FC236}">
              <a16:creationId xmlns:a16="http://schemas.microsoft.com/office/drawing/2014/main" id="{CB141116-1744-4DEF-9B59-2A799FAFBDCB}"/>
            </a:ext>
          </a:extLst>
        </xdr:cNvPr>
        <xdr:cNvSpPr/>
      </xdr:nvSpPr>
      <xdr:spPr>
        <a:xfrm>
          <a:off x="6921500" y="690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93002</xdr:rowOff>
    </xdr:from>
    <xdr:to>
      <xdr:col>41</xdr:col>
      <xdr:colOff>50800</xdr:colOff>
      <xdr:row>40</xdr:row>
      <xdr:rowOff>93421</xdr:rowOff>
    </xdr:to>
    <xdr:cxnSp macro="">
      <xdr:nvCxnSpPr>
        <xdr:cNvPr id="139" name="直線コネクタ 138">
          <a:extLst>
            <a:ext uri="{FF2B5EF4-FFF2-40B4-BE49-F238E27FC236}">
              <a16:creationId xmlns:a16="http://schemas.microsoft.com/office/drawing/2014/main" id="{5C824F25-627D-4593-8CAB-27AF9F77E36F}"/>
            </a:ext>
          </a:extLst>
        </xdr:cNvPr>
        <xdr:cNvCxnSpPr/>
      </xdr:nvCxnSpPr>
      <xdr:spPr>
        <a:xfrm flipV="1">
          <a:off x="6972300" y="6951002"/>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DA446D34-E225-441F-B525-EC9C512ABF23}"/>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1FC486B9-8BBA-418F-B034-FD73C5E96C92}"/>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E300CBAF-3129-4433-A619-84297B5C762E}"/>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61A784FC-7F80-48CC-9EA8-E2C49EBC8F2E}"/>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161206</xdr:rowOff>
    </xdr:from>
    <xdr:ext cx="469744" cy="259045"/>
    <xdr:sp macro="" textlink="">
      <xdr:nvSpPr>
        <xdr:cNvPr id="144" name="n_1mainValue【道路】&#10;一人当たり延長">
          <a:extLst>
            <a:ext uri="{FF2B5EF4-FFF2-40B4-BE49-F238E27FC236}">
              <a16:creationId xmlns:a16="http://schemas.microsoft.com/office/drawing/2014/main" id="{3CAFB582-8384-445C-B365-88C2FB969FF6}"/>
            </a:ext>
          </a:extLst>
        </xdr:cNvPr>
        <xdr:cNvSpPr txBox="1"/>
      </xdr:nvSpPr>
      <xdr:spPr>
        <a:xfrm>
          <a:off x="9391727" y="667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160672</xdr:rowOff>
    </xdr:from>
    <xdr:ext cx="469744" cy="259045"/>
    <xdr:sp macro="" textlink="">
      <xdr:nvSpPr>
        <xdr:cNvPr id="145" name="n_2mainValue【道路】&#10;一人当たり延長">
          <a:extLst>
            <a:ext uri="{FF2B5EF4-FFF2-40B4-BE49-F238E27FC236}">
              <a16:creationId xmlns:a16="http://schemas.microsoft.com/office/drawing/2014/main" id="{0546BBDB-BC5B-4B12-9007-5D38C8314424}"/>
            </a:ext>
          </a:extLst>
        </xdr:cNvPr>
        <xdr:cNvSpPr txBox="1"/>
      </xdr:nvSpPr>
      <xdr:spPr>
        <a:xfrm>
          <a:off x="8515427"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160329</xdr:rowOff>
    </xdr:from>
    <xdr:ext cx="469744" cy="259045"/>
    <xdr:sp macro="" textlink="">
      <xdr:nvSpPr>
        <xdr:cNvPr id="146" name="n_3mainValue【道路】&#10;一人当たり延長">
          <a:extLst>
            <a:ext uri="{FF2B5EF4-FFF2-40B4-BE49-F238E27FC236}">
              <a16:creationId xmlns:a16="http://schemas.microsoft.com/office/drawing/2014/main" id="{E028A973-9B6E-42A2-B468-BBD0F4523466}"/>
            </a:ext>
          </a:extLst>
        </xdr:cNvPr>
        <xdr:cNvSpPr txBox="1"/>
      </xdr:nvSpPr>
      <xdr:spPr>
        <a:xfrm>
          <a:off x="7626427" y="667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160748</xdr:rowOff>
    </xdr:from>
    <xdr:ext cx="469744" cy="259045"/>
    <xdr:sp macro="" textlink="">
      <xdr:nvSpPr>
        <xdr:cNvPr id="147" name="n_4mainValue【道路】&#10;一人当たり延長">
          <a:extLst>
            <a:ext uri="{FF2B5EF4-FFF2-40B4-BE49-F238E27FC236}">
              <a16:creationId xmlns:a16="http://schemas.microsoft.com/office/drawing/2014/main" id="{918C67BE-ACF5-4917-BBF8-23E119FA4263}"/>
            </a:ext>
          </a:extLst>
        </xdr:cNvPr>
        <xdr:cNvSpPr txBox="1"/>
      </xdr:nvSpPr>
      <xdr:spPr>
        <a:xfrm>
          <a:off x="6737427" y="667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7670498-5A45-48B3-863A-AC6C5622B7A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943F8ED-4820-4E76-B182-63920CCEA14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6B263CB-0E50-4AF5-B8E1-DC1249AD048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1EBB711-9608-4689-B631-549F912F304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C5EDFE6-F7C8-44CD-9B4B-B4F9FE152E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3D44129-8758-4235-976A-3BA03F26E0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41A5D72-3A0B-4E5B-9EC2-E8FFE54B202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69BC78F-0B40-4D45-B417-4F4ECE6684A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EE5FFB5-B356-46AE-98EE-B6078B0B3B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6CAC53A-C767-4941-9180-D94C27F4354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9E00677-77C7-483B-B5A4-627008E407D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9BFE41F-8881-4271-82AA-D1D5D6C1CE9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FC7067A-C2A0-45FA-A5F0-DBA17CDE20F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C412AA9-B67A-457D-8646-C9C1CFFED65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F1BF056-3884-4A25-8EB5-8FC46619313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4A9BCE2-15BD-40BB-95CE-8183D59EBC5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6ED499B-2249-4D9F-A4DE-B5AC665DA73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52DB30F-B945-4122-91C5-F783A80207F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A7B48ED-C247-4FAF-B03A-261C2337A82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4F9D196-BF4C-41D7-B676-2CAC062DA13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3D31B09-FD30-495C-8C37-75102BD34F3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03387A4-7B80-4198-8FB4-00811772376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F14DEB6-7522-47CE-85D1-9F95195D889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1DAF7D6-30EF-481B-9B29-C804B55BC36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987D1E6-5FD8-46EA-903A-0A80E561D4C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E14D6915-8FE7-4108-ACF6-6906F1E7EADF}"/>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2098106F-F6CE-4582-B2F1-128764A0884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3255C1EB-6AA6-4D64-A1D8-04335113A06A}"/>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C2E3925-9476-46F1-A396-078875BE9F32}"/>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CB7272DC-F75D-4C20-B1B7-5CFF82FF6BF4}"/>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65E7EF7-51D2-498E-84EE-7D1B7DEBAA9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B8A332DF-C650-43F8-976A-41C00BFA10E4}"/>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25AD2BA5-9AA0-4BA1-81EE-22480D10A2B9}"/>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7FF0A9B-9E20-46E4-AAFB-674928FAD9AA}"/>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1216FE13-C37F-48AD-B928-2A0E9240683E}"/>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FFA6C5B2-142D-400F-A372-899945BDA287}"/>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24AA42E-C7C2-4941-8361-E75325A61BB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B442373-9F8F-4CE1-A04C-A46391495D3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68092FA-8915-47DE-9389-97A82B54CD0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1E6894F-A747-48B9-ACCE-522015BC59D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64EF9E6-0A99-4CE0-A2BE-6BE84F4D12B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65133</xdr:rowOff>
    </xdr:from>
    <xdr:to>
      <xdr:col>24</xdr:col>
      <xdr:colOff>114300</xdr:colOff>
      <xdr:row>60</xdr:row>
      <xdr:rowOff>166733</xdr:rowOff>
    </xdr:to>
    <xdr:sp macro="" textlink="">
      <xdr:nvSpPr>
        <xdr:cNvPr id="189" name="楕円 188">
          <a:extLst>
            <a:ext uri="{FF2B5EF4-FFF2-40B4-BE49-F238E27FC236}">
              <a16:creationId xmlns:a16="http://schemas.microsoft.com/office/drawing/2014/main" id="{FC221A8E-5082-4AD8-B926-48E9F351B5D0}"/>
            </a:ext>
          </a:extLst>
        </xdr:cNvPr>
        <xdr:cNvSpPr/>
      </xdr:nvSpPr>
      <xdr:spPr>
        <a:xfrm>
          <a:off x="45847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88010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8BA2022-D199-428F-A8A2-9BF71719F92A}"/>
            </a:ext>
          </a:extLst>
        </xdr:cNvPr>
        <xdr:cNvSpPr txBox="1"/>
      </xdr:nvSpPr>
      <xdr:spPr>
        <a:xfrm>
          <a:off x="4673600" y="10203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39007</xdr:rowOff>
    </xdr:from>
    <xdr:to>
      <xdr:col>20</xdr:col>
      <xdr:colOff>38100</xdr:colOff>
      <xdr:row>60</xdr:row>
      <xdr:rowOff>140607</xdr:rowOff>
    </xdr:to>
    <xdr:sp macro="" textlink="">
      <xdr:nvSpPr>
        <xdr:cNvPr id="191" name="楕円 190">
          <a:extLst>
            <a:ext uri="{FF2B5EF4-FFF2-40B4-BE49-F238E27FC236}">
              <a16:creationId xmlns:a16="http://schemas.microsoft.com/office/drawing/2014/main" id="{0678C0E0-0803-472A-976D-3DA174DD8D91}"/>
            </a:ext>
          </a:extLst>
        </xdr:cNvPr>
        <xdr:cNvSpPr/>
      </xdr:nvSpPr>
      <xdr:spPr>
        <a:xfrm>
          <a:off x="3746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89807</xdr:rowOff>
    </xdr:from>
    <xdr:to>
      <xdr:col>24</xdr:col>
      <xdr:colOff>63500</xdr:colOff>
      <xdr:row>60</xdr:row>
      <xdr:rowOff>115933</xdr:rowOff>
    </xdr:to>
    <xdr:cxnSp macro="">
      <xdr:nvCxnSpPr>
        <xdr:cNvPr id="192" name="直線コネクタ 191">
          <a:extLst>
            <a:ext uri="{FF2B5EF4-FFF2-40B4-BE49-F238E27FC236}">
              <a16:creationId xmlns:a16="http://schemas.microsoft.com/office/drawing/2014/main" id="{279E8B96-A65A-43B6-BDC7-2F4635C8FA1E}"/>
            </a:ext>
          </a:extLst>
        </xdr:cNvPr>
        <xdr:cNvCxnSpPr/>
      </xdr:nvCxnSpPr>
      <xdr:spPr>
        <a:xfrm>
          <a:off x="3797300" y="1037680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25944</xdr:rowOff>
    </xdr:from>
    <xdr:to>
      <xdr:col>15</xdr:col>
      <xdr:colOff>101600</xdr:colOff>
      <xdr:row>60</xdr:row>
      <xdr:rowOff>127544</xdr:rowOff>
    </xdr:to>
    <xdr:sp macro="" textlink="">
      <xdr:nvSpPr>
        <xdr:cNvPr id="193" name="楕円 192">
          <a:extLst>
            <a:ext uri="{FF2B5EF4-FFF2-40B4-BE49-F238E27FC236}">
              <a16:creationId xmlns:a16="http://schemas.microsoft.com/office/drawing/2014/main" id="{7161E7A5-78DC-4EBE-AA92-A6621233E4A8}"/>
            </a:ext>
          </a:extLst>
        </xdr:cNvPr>
        <xdr:cNvSpPr/>
      </xdr:nvSpPr>
      <xdr:spPr>
        <a:xfrm>
          <a:off x="2857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76744</xdr:rowOff>
    </xdr:from>
    <xdr:to>
      <xdr:col>19</xdr:col>
      <xdr:colOff>177800</xdr:colOff>
      <xdr:row>60</xdr:row>
      <xdr:rowOff>89807</xdr:rowOff>
    </xdr:to>
    <xdr:cxnSp macro="">
      <xdr:nvCxnSpPr>
        <xdr:cNvPr id="194" name="直線コネクタ 193">
          <a:extLst>
            <a:ext uri="{FF2B5EF4-FFF2-40B4-BE49-F238E27FC236}">
              <a16:creationId xmlns:a16="http://schemas.microsoft.com/office/drawing/2014/main" id="{E2484021-AC55-4763-9EC5-60C9247A9DDB}"/>
            </a:ext>
          </a:extLst>
        </xdr:cNvPr>
        <xdr:cNvCxnSpPr/>
      </xdr:nvCxnSpPr>
      <xdr:spPr>
        <a:xfrm>
          <a:off x="2908300" y="1036374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4717</xdr:rowOff>
    </xdr:from>
    <xdr:to>
      <xdr:col>10</xdr:col>
      <xdr:colOff>165100</xdr:colOff>
      <xdr:row>60</xdr:row>
      <xdr:rowOff>106317</xdr:rowOff>
    </xdr:to>
    <xdr:sp macro="" textlink="">
      <xdr:nvSpPr>
        <xdr:cNvPr id="195" name="楕円 194">
          <a:extLst>
            <a:ext uri="{FF2B5EF4-FFF2-40B4-BE49-F238E27FC236}">
              <a16:creationId xmlns:a16="http://schemas.microsoft.com/office/drawing/2014/main" id="{87E11AA7-8140-4CF2-9952-76923E92B917}"/>
            </a:ext>
          </a:extLst>
        </xdr:cNvPr>
        <xdr:cNvSpPr/>
      </xdr:nvSpPr>
      <xdr:spPr>
        <a:xfrm>
          <a:off x="1968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55517</xdr:rowOff>
    </xdr:from>
    <xdr:to>
      <xdr:col>15</xdr:col>
      <xdr:colOff>50800</xdr:colOff>
      <xdr:row>60</xdr:row>
      <xdr:rowOff>76744</xdr:rowOff>
    </xdr:to>
    <xdr:cxnSp macro="">
      <xdr:nvCxnSpPr>
        <xdr:cNvPr id="196" name="直線コネクタ 195">
          <a:extLst>
            <a:ext uri="{FF2B5EF4-FFF2-40B4-BE49-F238E27FC236}">
              <a16:creationId xmlns:a16="http://schemas.microsoft.com/office/drawing/2014/main" id="{DE5AC0BC-7519-4B6B-8526-DF2ED8735FCD}"/>
            </a:ext>
          </a:extLst>
        </xdr:cNvPr>
        <xdr:cNvCxnSpPr/>
      </xdr:nvCxnSpPr>
      <xdr:spPr>
        <a:xfrm>
          <a:off x="2019300" y="1034251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151674</xdr:rowOff>
    </xdr:from>
    <xdr:to>
      <xdr:col>6</xdr:col>
      <xdr:colOff>38100</xdr:colOff>
      <xdr:row>60</xdr:row>
      <xdr:rowOff>81824</xdr:rowOff>
    </xdr:to>
    <xdr:sp macro="" textlink="">
      <xdr:nvSpPr>
        <xdr:cNvPr id="197" name="楕円 196">
          <a:extLst>
            <a:ext uri="{FF2B5EF4-FFF2-40B4-BE49-F238E27FC236}">
              <a16:creationId xmlns:a16="http://schemas.microsoft.com/office/drawing/2014/main" id="{105A1C20-8ED8-4D85-B275-D74CD5B6E377}"/>
            </a:ext>
          </a:extLst>
        </xdr:cNvPr>
        <xdr:cNvSpPr/>
      </xdr:nvSpPr>
      <xdr:spPr>
        <a:xfrm>
          <a:off x="1079500" y="102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31024</xdr:rowOff>
    </xdr:from>
    <xdr:to>
      <xdr:col>10</xdr:col>
      <xdr:colOff>114300</xdr:colOff>
      <xdr:row>60</xdr:row>
      <xdr:rowOff>55517</xdr:rowOff>
    </xdr:to>
    <xdr:cxnSp macro="">
      <xdr:nvCxnSpPr>
        <xdr:cNvPr id="198" name="直線コネクタ 197">
          <a:extLst>
            <a:ext uri="{FF2B5EF4-FFF2-40B4-BE49-F238E27FC236}">
              <a16:creationId xmlns:a16="http://schemas.microsoft.com/office/drawing/2014/main" id="{11F88EFE-5E1A-41EF-BE46-49F022F2F9F8}"/>
            </a:ext>
          </a:extLst>
        </xdr:cNvPr>
        <xdr:cNvCxnSpPr/>
      </xdr:nvCxnSpPr>
      <xdr:spPr>
        <a:xfrm>
          <a:off x="1130300" y="103180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5E677F5-D390-46AB-8B73-0F7D5B6D0448}"/>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E347D25-C002-411F-BEE8-1F73894CB925}"/>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1EB8749-5216-42C8-8B95-20D9F84403DA}"/>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211E51F-33DE-4191-9FC1-C24CF59E4DAD}"/>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157134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974DBA8-627E-47BC-B9E0-19A2905659A6}"/>
            </a:ext>
          </a:extLst>
        </xdr:cNvPr>
        <xdr:cNvSpPr txBox="1"/>
      </xdr:nvSpPr>
      <xdr:spPr>
        <a:xfrm>
          <a:off x="35820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144071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E75AEC6-C8BB-46F8-8ED2-8DA9B2E2D88C}"/>
            </a:ext>
          </a:extLst>
        </xdr:cNvPr>
        <xdr:cNvSpPr txBox="1"/>
      </xdr:nvSpPr>
      <xdr:spPr>
        <a:xfrm>
          <a:off x="2705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122844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3C0B0D1-A948-49CD-A713-A83222CC7C2E}"/>
            </a:ext>
          </a:extLst>
        </xdr:cNvPr>
        <xdr:cNvSpPr txBox="1"/>
      </xdr:nvSpPr>
      <xdr:spPr>
        <a:xfrm>
          <a:off x="1816744" y="1006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98351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ACD19E2-2C1F-450A-91AB-D8303906C80F}"/>
            </a:ext>
          </a:extLst>
        </xdr:cNvPr>
        <xdr:cNvSpPr txBox="1"/>
      </xdr:nvSpPr>
      <xdr:spPr>
        <a:xfrm>
          <a:off x="9277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C9B3028-65F3-493D-BDB4-7EAB0130DB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0292693-8406-420A-BC5E-48D761673FD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29E54A6-D776-451D-9E05-E6689D7C458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FEA751F-2529-4AB6-A973-FCCD8E3691A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DFBBEC4-0096-480F-9205-0D1A92C0CD3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C7A6FDF-01BD-4ACD-B533-94AEEBEC9F0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230067F-38B4-470F-AC18-035DF4B89E7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F74E989-E353-42BB-A25D-DD2D36F3907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E6ECE92-CA61-45CB-876A-6E7186364D7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196FD2A-43F0-4E40-A0F1-AD38FF4F230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12CE93B-0AFF-426D-9B58-471B3F3939A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89C3DD9E-E460-4EB0-A233-7BDF5242294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40EAE93-F3DF-451E-BDDB-1A5E98649DD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7197BDA-E0BD-41D2-8EE3-F952F44058E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E4C6BF8-9A15-4495-8CA2-1E620BF645D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C900684-43F0-431D-AC6C-C1E467E3625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BFE6DD4-5D76-4003-8483-7E9429CDB6B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67FE1FFB-4D2B-4846-8FC2-F3792B910DA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EA96BE5-1F9A-4AD2-960D-24AD305A5EE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0820B22-73A7-4894-9F9E-8E2187D93F9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30BAFD2-E91B-487F-B6CE-FCB9AD0BE4E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3E1BC0F-396D-4ED5-92CD-1FD6596F2B4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CCCFDD7-E502-4F30-88A9-BEDDA3984B7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89F8C458-FD80-4C67-B869-9A3BAB460FF3}"/>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C510229E-B8CF-4C85-8586-EAF96FA9B188}"/>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45409C04-5D27-4F8C-B280-F591E3FDFF4F}"/>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CA9CCCFA-F0C2-4BE5-BABE-4FBC886FA447}"/>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B1D4E2F0-7232-4EE0-AEE5-140DC42C9E43}"/>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C2BF04AE-A46F-4F4F-9FF0-7DEF9FEC6144}"/>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F3A0556B-838E-4A97-A2CD-550ADD3A9817}"/>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C155798B-934E-425E-BED6-DC313E144475}"/>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735D96A5-2002-40B5-8449-15535372807B}"/>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7718DCFF-C0D3-411B-93E2-8CB06A2E7DCA}"/>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B7C901DF-6631-4365-9FF3-7416A1FD32B6}"/>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CC24909-258A-4CAD-A8E5-01C64C8B1E8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50D0AFE-1DB1-467A-9700-E0D849034FA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72BEF7A-8073-4F27-B392-C03BD12FCD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3BAEB77-1164-4AE8-A781-7753F67293F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89441DD-C4C0-4F37-A8C0-D331EBAB835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125896</xdr:rowOff>
    </xdr:from>
    <xdr:to>
      <xdr:col>55</xdr:col>
      <xdr:colOff>50800</xdr:colOff>
      <xdr:row>61</xdr:row>
      <xdr:rowOff>56046</xdr:rowOff>
    </xdr:to>
    <xdr:sp macro="" textlink="">
      <xdr:nvSpPr>
        <xdr:cNvPr id="246" name="楕円 245">
          <a:extLst>
            <a:ext uri="{FF2B5EF4-FFF2-40B4-BE49-F238E27FC236}">
              <a16:creationId xmlns:a16="http://schemas.microsoft.com/office/drawing/2014/main" id="{76B87892-98CC-4BC9-9D32-D9A4D1BCBE6E}"/>
            </a:ext>
          </a:extLst>
        </xdr:cNvPr>
        <xdr:cNvSpPr/>
      </xdr:nvSpPr>
      <xdr:spPr>
        <a:xfrm>
          <a:off x="10426700" y="1041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148773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B58AF615-3EB7-4E37-A26A-5929A2A8C16B}"/>
            </a:ext>
          </a:extLst>
        </xdr:cNvPr>
        <xdr:cNvSpPr txBox="1"/>
      </xdr:nvSpPr>
      <xdr:spPr>
        <a:xfrm>
          <a:off x="10515600" y="10264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132785</xdr:rowOff>
    </xdr:from>
    <xdr:to>
      <xdr:col>50</xdr:col>
      <xdr:colOff>165100</xdr:colOff>
      <xdr:row>61</xdr:row>
      <xdr:rowOff>62935</xdr:rowOff>
    </xdr:to>
    <xdr:sp macro="" textlink="">
      <xdr:nvSpPr>
        <xdr:cNvPr id="248" name="楕円 247">
          <a:extLst>
            <a:ext uri="{FF2B5EF4-FFF2-40B4-BE49-F238E27FC236}">
              <a16:creationId xmlns:a16="http://schemas.microsoft.com/office/drawing/2014/main" id="{57F7E0C7-9D93-450F-A4C6-B67B1B9CAECB}"/>
            </a:ext>
          </a:extLst>
        </xdr:cNvPr>
        <xdr:cNvSpPr/>
      </xdr:nvSpPr>
      <xdr:spPr>
        <a:xfrm>
          <a:off x="9588500" y="1041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5246</xdr:rowOff>
    </xdr:from>
    <xdr:to>
      <xdr:col>55</xdr:col>
      <xdr:colOff>0</xdr:colOff>
      <xdr:row>61</xdr:row>
      <xdr:rowOff>12135</xdr:rowOff>
    </xdr:to>
    <xdr:cxnSp macro="">
      <xdr:nvCxnSpPr>
        <xdr:cNvPr id="249" name="直線コネクタ 248">
          <a:extLst>
            <a:ext uri="{FF2B5EF4-FFF2-40B4-BE49-F238E27FC236}">
              <a16:creationId xmlns:a16="http://schemas.microsoft.com/office/drawing/2014/main" id="{DA89CE08-581A-4FF2-BE66-C61BC581509D}"/>
            </a:ext>
          </a:extLst>
        </xdr:cNvPr>
        <xdr:cNvCxnSpPr/>
      </xdr:nvCxnSpPr>
      <xdr:spPr>
        <a:xfrm flipV="1">
          <a:off x="9639300" y="10463696"/>
          <a:ext cx="838200" cy="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140291</xdr:rowOff>
    </xdr:from>
    <xdr:to>
      <xdr:col>46</xdr:col>
      <xdr:colOff>38100</xdr:colOff>
      <xdr:row>61</xdr:row>
      <xdr:rowOff>70441</xdr:rowOff>
    </xdr:to>
    <xdr:sp macro="" textlink="">
      <xdr:nvSpPr>
        <xdr:cNvPr id="250" name="楕円 249">
          <a:extLst>
            <a:ext uri="{FF2B5EF4-FFF2-40B4-BE49-F238E27FC236}">
              <a16:creationId xmlns:a16="http://schemas.microsoft.com/office/drawing/2014/main" id="{C46E9924-2971-418E-BE30-0B602A7178D7}"/>
            </a:ext>
          </a:extLst>
        </xdr:cNvPr>
        <xdr:cNvSpPr/>
      </xdr:nvSpPr>
      <xdr:spPr>
        <a:xfrm>
          <a:off x="8699500" y="1042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12135</xdr:rowOff>
    </xdr:from>
    <xdr:to>
      <xdr:col>50</xdr:col>
      <xdr:colOff>114300</xdr:colOff>
      <xdr:row>61</xdr:row>
      <xdr:rowOff>19641</xdr:rowOff>
    </xdr:to>
    <xdr:cxnSp macro="">
      <xdr:nvCxnSpPr>
        <xdr:cNvPr id="251" name="直線コネクタ 250">
          <a:extLst>
            <a:ext uri="{FF2B5EF4-FFF2-40B4-BE49-F238E27FC236}">
              <a16:creationId xmlns:a16="http://schemas.microsoft.com/office/drawing/2014/main" id="{3A17DC93-EDB4-4988-9021-6D878ECFA364}"/>
            </a:ext>
          </a:extLst>
        </xdr:cNvPr>
        <xdr:cNvCxnSpPr/>
      </xdr:nvCxnSpPr>
      <xdr:spPr>
        <a:xfrm flipV="1">
          <a:off x="8750300" y="10470585"/>
          <a:ext cx="889000" cy="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137395</xdr:rowOff>
    </xdr:from>
    <xdr:to>
      <xdr:col>41</xdr:col>
      <xdr:colOff>101600</xdr:colOff>
      <xdr:row>61</xdr:row>
      <xdr:rowOff>67545</xdr:rowOff>
    </xdr:to>
    <xdr:sp macro="" textlink="">
      <xdr:nvSpPr>
        <xdr:cNvPr id="252" name="楕円 251">
          <a:extLst>
            <a:ext uri="{FF2B5EF4-FFF2-40B4-BE49-F238E27FC236}">
              <a16:creationId xmlns:a16="http://schemas.microsoft.com/office/drawing/2014/main" id="{338FB0A7-A68C-4C7F-9589-3FEDC4BBF477}"/>
            </a:ext>
          </a:extLst>
        </xdr:cNvPr>
        <xdr:cNvSpPr/>
      </xdr:nvSpPr>
      <xdr:spPr>
        <a:xfrm>
          <a:off x="7810500" y="1042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16745</xdr:rowOff>
    </xdr:from>
    <xdr:to>
      <xdr:col>45</xdr:col>
      <xdr:colOff>177800</xdr:colOff>
      <xdr:row>61</xdr:row>
      <xdr:rowOff>19641</xdr:rowOff>
    </xdr:to>
    <xdr:cxnSp macro="">
      <xdr:nvCxnSpPr>
        <xdr:cNvPr id="253" name="直線コネクタ 252">
          <a:extLst>
            <a:ext uri="{FF2B5EF4-FFF2-40B4-BE49-F238E27FC236}">
              <a16:creationId xmlns:a16="http://schemas.microsoft.com/office/drawing/2014/main" id="{6BE10139-E2C0-4A4E-ADE1-24558A1B69D6}"/>
            </a:ext>
          </a:extLst>
        </xdr:cNvPr>
        <xdr:cNvCxnSpPr/>
      </xdr:nvCxnSpPr>
      <xdr:spPr>
        <a:xfrm>
          <a:off x="7861300" y="10475195"/>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139137</xdr:rowOff>
    </xdr:from>
    <xdr:to>
      <xdr:col>36</xdr:col>
      <xdr:colOff>165100</xdr:colOff>
      <xdr:row>61</xdr:row>
      <xdr:rowOff>69287</xdr:rowOff>
    </xdr:to>
    <xdr:sp macro="" textlink="">
      <xdr:nvSpPr>
        <xdr:cNvPr id="254" name="楕円 253">
          <a:extLst>
            <a:ext uri="{FF2B5EF4-FFF2-40B4-BE49-F238E27FC236}">
              <a16:creationId xmlns:a16="http://schemas.microsoft.com/office/drawing/2014/main" id="{F06A06EC-66A5-4A64-9FC8-0EB24FD4601A}"/>
            </a:ext>
          </a:extLst>
        </xdr:cNvPr>
        <xdr:cNvSpPr/>
      </xdr:nvSpPr>
      <xdr:spPr>
        <a:xfrm>
          <a:off x="6921500" y="1042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16745</xdr:rowOff>
    </xdr:from>
    <xdr:to>
      <xdr:col>41</xdr:col>
      <xdr:colOff>50800</xdr:colOff>
      <xdr:row>61</xdr:row>
      <xdr:rowOff>18487</xdr:rowOff>
    </xdr:to>
    <xdr:cxnSp macro="">
      <xdr:nvCxnSpPr>
        <xdr:cNvPr id="255" name="直線コネクタ 254">
          <a:extLst>
            <a:ext uri="{FF2B5EF4-FFF2-40B4-BE49-F238E27FC236}">
              <a16:creationId xmlns:a16="http://schemas.microsoft.com/office/drawing/2014/main" id="{3162968E-564D-4641-8540-7E41950F53C8}"/>
            </a:ext>
          </a:extLst>
        </xdr:cNvPr>
        <xdr:cNvCxnSpPr/>
      </xdr:nvCxnSpPr>
      <xdr:spPr>
        <a:xfrm flipV="1">
          <a:off x="6972300" y="10475195"/>
          <a:ext cx="88900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F1CD1C7-73EF-4643-B89D-F15A9EE7C719}"/>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2A09EC0-0206-4B08-8FE9-8E193CD8751D}"/>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AD8CA0C-DF13-43DE-9B0B-B344E55F2FB5}"/>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5250F81-2CF8-45E7-97F8-87F308EA3469}"/>
            </a:ext>
          </a:extLst>
        </xdr:cNvPr>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79462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BB4F901-D845-48A4-91F1-387CE7848788}"/>
            </a:ext>
          </a:extLst>
        </xdr:cNvPr>
        <xdr:cNvSpPr txBox="1"/>
      </xdr:nvSpPr>
      <xdr:spPr>
        <a:xfrm>
          <a:off x="9327095" y="10195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86968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5320A0A-201A-46B5-AFEF-7223F0C50405}"/>
            </a:ext>
          </a:extLst>
        </xdr:cNvPr>
        <xdr:cNvSpPr txBox="1"/>
      </xdr:nvSpPr>
      <xdr:spPr>
        <a:xfrm>
          <a:off x="8450795" y="10202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84072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9108962-9D21-4399-AE3A-0912E9E2CF42}"/>
            </a:ext>
          </a:extLst>
        </xdr:cNvPr>
        <xdr:cNvSpPr txBox="1"/>
      </xdr:nvSpPr>
      <xdr:spPr>
        <a:xfrm>
          <a:off x="7561795" y="10199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85814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6B32BBE-B364-4E8E-B196-D0E042775BCE}"/>
            </a:ext>
          </a:extLst>
        </xdr:cNvPr>
        <xdr:cNvSpPr txBox="1"/>
      </xdr:nvSpPr>
      <xdr:spPr>
        <a:xfrm>
          <a:off x="6672795" y="10201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F87147B-0E9E-40B8-B772-AF6CBC3628D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C255BC3-609C-4892-BDDA-6D5CBC95878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362450D-3021-4028-9C28-53B52A544E6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701E180-4D11-41BB-8E26-CECD336ABA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E11639A-A170-443E-A095-2CCE34FFFA2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9A5D796-115E-45D6-927A-015CBA3E00F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9BBC050-96DB-4839-8B69-7049415224D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7DA853D-7904-4F53-8B5D-C4D5B96212B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7B40AB2-B3B0-4F2A-99FD-72A6BD07624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DAFA8FA-5944-4326-9109-5D845574B2F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9EBC278-B8F6-43B5-A8CC-F1B9654C128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9B8C70B-36AE-4883-A389-24FD744CEEE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A4DFAA3-C9F3-41B0-BC6D-CFF81EB85CC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C40F3CD-769B-4C60-94E2-B3AAEB38BD9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836ECC9-B337-4365-9BB9-1355624A77C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76B99D0-6BAF-4FC3-A2FD-43D79D56570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1E46087-EFB2-41EE-B39B-A517EC5C739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C3F859C-2537-4C81-8011-51FD6AACDFD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9FFAB78-593D-48C0-84F5-3AD7B1B8E7E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7497CE2-7DD1-4AFB-8A84-4EE570DEC66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CA69712-4362-43D6-A571-7EAFD1A7602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FB40156-1DD0-41D6-BBCB-91FEAE67088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A09CC50-F220-44C3-87B0-C30F6557FFE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5C05774-9BE6-442A-A716-88FB9E15188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E330691-41D2-439E-87D2-97BB5AADEB3C}"/>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B5037AC-E5DE-4867-B913-ABAFCEBB65D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8FE6405D-F824-4F11-8489-3E16F751142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F7BA54DF-9B59-4ECE-A483-E6E9995B8A73}"/>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8F0A3768-3AE7-4A70-B3AE-904DC29E5323}"/>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FCA0AD0-80D1-4083-85B4-F1B3A1668C86}"/>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D9CCF2D3-983B-471C-929E-421D0C994A9A}"/>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9B4E517F-BA71-4815-A05B-F58D38A85E6B}"/>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F0AC0D5B-76A7-4661-8C2B-B8FB3AB99D8A}"/>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8186A13E-72F0-4244-8211-F6158392D24E}"/>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96BD2C7-57A2-4FF0-B7AD-69DE675FEA8C}"/>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E7B1F5F-62D4-452A-8858-14981F24492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D36414A-AD11-4FFF-91B3-210D08CBD3B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6F2DFB6-DE10-4F1C-A6AA-E830529D10B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B8408D5-622C-483F-B67A-67C5E2B6B38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E014D29-B205-4C4F-8364-1D27907EB4C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120650</xdr:rowOff>
    </xdr:from>
    <xdr:to>
      <xdr:col>24</xdr:col>
      <xdr:colOff>114300</xdr:colOff>
      <xdr:row>82</xdr:row>
      <xdr:rowOff>50800</xdr:rowOff>
    </xdr:to>
    <xdr:sp macro="" textlink="">
      <xdr:nvSpPr>
        <xdr:cNvPr id="304" name="楕円 303">
          <a:extLst>
            <a:ext uri="{FF2B5EF4-FFF2-40B4-BE49-F238E27FC236}">
              <a16:creationId xmlns:a16="http://schemas.microsoft.com/office/drawing/2014/main" id="{3441C293-3EAC-4AE2-A2DC-6DD00DF9072D}"/>
            </a:ext>
          </a:extLst>
        </xdr:cNvPr>
        <xdr:cNvSpPr/>
      </xdr:nvSpPr>
      <xdr:spPr>
        <a:xfrm>
          <a:off x="45847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143527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38E9EE8D-48CF-419E-A138-83A9B0C805B2}"/>
            </a:ext>
          </a:extLst>
        </xdr:cNvPr>
        <xdr:cNvSpPr txBox="1"/>
      </xdr:nvSpPr>
      <xdr:spPr>
        <a:xfrm>
          <a:off x="4673600"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162561</xdr:rowOff>
    </xdr:from>
    <xdr:to>
      <xdr:col>20</xdr:col>
      <xdr:colOff>38100</xdr:colOff>
      <xdr:row>82</xdr:row>
      <xdr:rowOff>92711</xdr:rowOff>
    </xdr:to>
    <xdr:sp macro="" textlink="">
      <xdr:nvSpPr>
        <xdr:cNvPr id="306" name="楕円 305">
          <a:extLst>
            <a:ext uri="{FF2B5EF4-FFF2-40B4-BE49-F238E27FC236}">
              <a16:creationId xmlns:a16="http://schemas.microsoft.com/office/drawing/2014/main" id="{86101465-4772-481C-BC46-533D81BF0839}"/>
            </a:ext>
          </a:extLst>
        </xdr:cNvPr>
        <xdr:cNvSpPr/>
      </xdr:nvSpPr>
      <xdr:spPr>
        <a:xfrm>
          <a:off x="3746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0</xdr:rowOff>
    </xdr:from>
    <xdr:to>
      <xdr:col>24</xdr:col>
      <xdr:colOff>63500</xdr:colOff>
      <xdr:row>82</xdr:row>
      <xdr:rowOff>41911</xdr:rowOff>
    </xdr:to>
    <xdr:cxnSp macro="">
      <xdr:nvCxnSpPr>
        <xdr:cNvPr id="307" name="直線コネクタ 306">
          <a:extLst>
            <a:ext uri="{FF2B5EF4-FFF2-40B4-BE49-F238E27FC236}">
              <a16:creationId xmlns:a16="http://schemas.microsoft.com/office/drawing/2014/main" id="{B2F7A76E-7C27-4409-B98F-8A52102F961C}"/>
            </a:ext>
          </a:extLst>
        </xdr:cNvPr>
        <xdr:cNvCxnSpPr/>
      </xdr:nvCxnSpPr>
      <xdr:spPr>
        <a:xfrm flipV="1">
          <a:off x="3797300" y="140589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105411</xdr:rowOff>
    </xdr:from>
    <xdr:to>
      <xdr:col>15</xdr:col>
      <xdr:colOff>101600</xdr:colOff>
      <xdr:row>82</xdr:row>
      <xdr:rowOff>35561</xdr:rowOff>
    </xdr:to>
    <xdr:sp macro="" textlink="">
      <xdr:nvSpPr>
        <xdr:cNvPr id="308" name="楕円 307">
          <a:extLst>
            <a:ext uri="{FF2B5EF4-FFF2-40B4-BE49-F238E27FC236}">
              <a16:creationId xmlns:a16="http://schemas.microsoft.com/office/drawing/2014/main" id="{5EFD45B1-0831-4AA8-8EA3-CDA21F646363}"/>
            </a:ext>
          </a:extLst>
        </xdr:cNvPr>
        <xdr:cNvSpPr/>
      </xdr:nvSpPr>
      <xdr:spPr>
        <a:xfrm>
          <a:off x="2857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156211</xdr:rowOff>
    </xdr:from>
    <xdr:to>
      <xdr:col>19</xdr:col>
      <xdr:colOff>177800</xdr:colOff>
      <xdr:row>82</xdr:row>
      <xdr:rowOff>41911</xdr:rowOff>
    </xdr:to>
    <xdr:cxnSp macro="">
      <xdr:nvCxnSpPr>
        <xdr:cNvPr id="309" name="直線コネクタ 308">
          <a:extLst>
            <a:ext uri="{FF2B5EF4-FFF2-40B4-BE49-F238E27FC236}">
              <a16:creationId xmlns:a16="http://schemas.microsoft.com/office/drawing/2014/main" id="{E5BE41EE-BC95-4783-8B4A-3BB0EE03D260}"/>
            </a:ext>
          </a:extLst>
        </xdr:cNvPr>
        <xdr:cNvCxnSpPr/>
      </xdr:nvCxnSpPr>
      <xdr:spPr>
        <a:xfrm>
          <a:off x="2908300" y="140436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156845</xdr:rowOff>
    </xdr:from>
    <xdr:to>
      <xdr:col>10</xdr:col>
      <xdr:colOff>165100</xdr:colOff>
      <xdr:row>82</xdr:row>
      <xdr:rowOff>86995</xdr:rowOff>
    </xdr:to>
    <xdr:sp macro="" textlink="">
      <xdr:nvSpPr>
        <xdr:cNvPr id="310" name="楕円 309">
          <a:extLst>
            <a:ext uri="{FF2B5EF4-FFF2-40B4-BE49-F238E27FC236}">
              <a16:creationId xmlns:a16="http://schemas.microsoft.com/office/drawing/2014/main" id="{2E5321BB-5D14-43FB-82D8-FC5015755F2D}"/>
            </a:ext>
          </a:extLst>
        </xdr:cNvPr>
        <xdr:cNvSpPr/>
      </xdr:nvSpPr>
      <xdr:spPr>
        <a:xfrm>
          <a:off x="1968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156211</xdr:rowOff>
    </xdr:from>
    <xdr:to>
      <xdr:col>15</xdr:col>
      <xdr:colOff>50800</xdr:colOff>
      <xdr:row>82</xdr:row>
      <xdr:rowOff>36195</xdr:rowOff>
    </xdr:to>
    <xdr:cxnSp macro="">
      <xdr:nvCxnSpPr>
        <xdr:cNvPr id="311" name="直線コネクタ 310">
          <a:extLst>
            <a:ext uri="{FF2B5EF4-FFF2-40B4-BE49-F238E27FC236}">
              <a16:creationId xmlns:a16="http://schemas.microsoft.com/office/drawing/2014/main" id="{8238C045-FE4F-49CF-B3F8-B9ED844DC37D}"/>
            </a:ext>
          </a:extLst>
        </xdr:cNvPr>
        <xdr:cNvCxnSpPr/>
      </xdr:nvCxnSpPr>
      <xdr:spPr>
        <a:xfrm flipV="1">
          <a:off x="2019300" y="1404366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103505</xdr:rowOff>
    </xdr:from>
    <xdr:to>
      <xdr:col>6</xdr:col>
      <xdr:colOff>38100</xdr:colOff>
      <xdr:row>82</xdr:row>
      <xdr:rowOff>33655</xdr:rowOff>
    </xdr:to>
    <xdr:sp macro="" textlink="">
      <xdr:nvSpPr>
        <xdr:cNvPr id="312" name="楕円 311">
          <a:extLst>
            <a:ext uri="{FF2B5EF4-FFF2-40B4-BE49-F238E27FC236}">
              <a16:creationId xmlns:a16="http://schemas.microsoft.com/office/drawing/2014/main" id="{3774BAEB-16E5-4B57-88DB-47553387AAF9}"/>
            </a:ext>
          </a:extLst>
        </xdr:cNvPr>
        <xdr:cNvSpPr/>
      </xdr:nvSpPr>
      <xdr:spPr>
        <a:xfrm>
          <a:off x="1079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154305</xdr:rowOff>
    </xdr:from>
    <xdr:to>
      <xdr:col>10</xdr:col>
      <xdr:colOff>114300</xdr:colOff>
      <xdr:row>82</xdr:row>
      <xdr:rowOff>36195</xdr:rowOff>
    </xdr:to>
    <xdr:cxnSp macro="">
      <xdr:nvCxnSpPr>
        <xdr:cNvPr id="313" name="直線コネクタ 312">
          <a:extLst>
            <a:ext uri="{FF2B5EF4-FFF2-40B4-BE49-F238E27FC236}">
              <a16:creationId xmlns:a16="http://schemas.microsoft.com/office/drawing/2014/main" id="{BEEF818D-C9CF-4A07-AD35-40398A991ADF}"/>
            </a:ext>
          </a:extLst>
        </xdr:cNvPr>
        <xdr:cNvCxnSpPr/>
      </xdr:nvCxnSpPr>
      <xdr:spPr>
        <a:xfrm>
          <a:off x="1130300" y="140417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A95D0931-EB34-41E5-8FE5-2B85141AC38D}"/>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C0DF1670-9BCC-4340-9214-05E028EBF539}"/>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ECF26B6F-7348-4154-AEEB-1E06898BF2B2}"/>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CE65DD8D-AF05-47F0-AF14-B6CD6D45B405}"/>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109238</xdr:rowOff>
    </xdr:from>
    <xdr:ext cx="405111" cy="259045"/>
    <xdr:sp macro="" textlink="">
      <xdr:nvSpPr>
        <xdr:cNvPr id="318" name="n_1mainValue【公営住宅】&#10;有形固定資産減価償却率">
          <a:extLst>
            <a:ext uri="{FF2B5EF4-FFF2-40B4-BE49-F238E27FC236}">
              <a16:creationId xmlns:a16="http://schemas.microsoft.com/office/drawing/2014/main" id="{5DBDAA11-5457-4ECF-9BB2-5A820ECEDF17}"/>
            </a:ext>
          </a:extLst>
        </xdr:cNvPr>
        <xdr:cNvSpPr txBox="1"/>
      </xdr:nvSpPr>
      <xdr:spPr>
        <a:xfrm>
          <a:off x="3582044" y="1382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52088</xdr:rowOff>
    </xdr:from>
    <xdr:ext cx="405111" cy="259045"/>
    <xdr:sp macro="" textlink="">
      <xdr:nvSpPr>
        <xdr:cNvPr id="319" name="n_2mainValue【公営住宅】&#10;有形固定資産減価償却率">
          <a:extLst>
            <a:ext uri="{FF2B5EF4-FFF2-40B4-BE49-F238E27FC236}">
              <a16:creationId xmlns:a16="http://schemas.microsoft.com/office/drawing/2014/main" id="{62D117D2-74D6-478B-A6C8-79D98DF27A61}"/>
            </a:ext>
          </a:extLst>
        </xdr:cNvPr>
        <xdr:cNvSpPr txBox="1"/>
      </xdr:nvSpPr>
      <xdr:spPr>
        <a:xfrm>
          <a:off x="2705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103522</xdr:rowOff>
    </xdr:from>
    <xdr:ext cx="405111" cy="259045"/>
    <xdr:sp macro="" textlink="">
      <xdr:nvSpPr>
        <xdr:cNvPr id="320" name="n_3mainValue【公営住宅】&#10;有形固定資産減価償却率">
          <a:extLst>
            <a:ext uri="{FF2B5EF4-FFF2-40B4-BE49-F238E27FC236}">
              <a16:creationId xmlns:a16="http://schemas.microsoft.com/office/drawing/2014/main" id="{464F50F9-D390-446F-988F-C023718438AF}"/>
            </a:ext>
          </a:extLst>
        </xdr:cNvPr>
        <xdr:cNvSpPr txBox="1"/>
      </xdr:nvSpPr>
      <xdr:spPr>
        <a:xfrm>
          <a:off x="18167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21" name="n_4mainValue【公営住宅】&#10;有形固定資産減価償却率">
          <a:extLst>
            <a:ext uri="{FF2B5EF4-FFF2-40B4-BE49-F238E27FC236}">
              <a16:creationId xmlns:a16="http://schemas.microsoft.com/office/drawing/2014/main" id="{C5C7EDCA-F27A-47EC-943C-0DA482A18D27}"/>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FF7F99D-63D8-4B26-857B-A621698F964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2DC725B-6984-4AA6-B0EF-31E75D5D421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0D5A258-4A01-4A03-9707-3FBFE8C1EFD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51E33DD-E728-46A4-8E80-061FEF86379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332D8FD-30F9-4EA3-9CA8-1F22B2666CC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CCCEB9C-AD33-4862-958C-1FBD31A2C0E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3DD764C-F73A-4095-9AA2-A60C360F136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DD09554-FA41-4151-9DEA-1A7F0D18686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4A57CAC-3FA5-407A-948A-70F8CE6E01D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B67491A-CCB5-4788-A9A4-76F516E0A22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5462881-D8FF-4BD4-A013-F311E0A06A3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E21A016-69AF-4C3A-BD22-778BBF37189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8113C7B-1D6F-4783-B8B1-F4B4106AC7E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5DCCA359-C248-41AF-8D59-B71AA427639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1370AC4-AF01-41DF-8A7D-530143ABDDB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4A47A42-8698-4677-9209-7781959E27D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BD44B0F-C9B9-4729-B25A-FDE4A08D535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8D891DA-D6DE-4663-ACE3-6452CE00F98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239163C-266A-49B0-827D-A9798B0596E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8D611BC-D3D4-4C7B-BA49-FD24F717C61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C357814-CB69-4438-8149-38AB2212000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334DD701-20CB-4A5A-A569-741DF9AD079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FBEF068C-5113-43B7-9C99-F43B2BC0422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DEC0DB95-8E41-4E1A-8D80-49F7EBC2690F}"/>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729FC885-987F-4DFE-821F-13D110F31FDB}"/>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4E6F7CE-0438-4172-8F5D-BBA001002E27}"/>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E9D8B9A7-A082-4ADD-B29E-34E0FD240F4E}"/>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6D9AD2FE-ED54-4357-A78F-A5AAF7D3DBCA}"/>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AD495674-9C29-4043-8165-D9BE6F6203C0}"/>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F4D0C9A9-ADE1-44F6-B180-931011A01143}"/>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A5E7AA71-C613-4EC9-B4C7-DC99AACB3771}"/>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CB0A379F-3EB5-488D-BF7B-F9854D69D655}"/>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7939C0B1-609C-4715-B1E8-05DE6481BC2A}"/>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C6FA1D50-01CE-4957-9950-21A1D8B32BF1}"/>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EDD3A69-3955-4836-8B4A-C4BA1E654E4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FDF91A7-E353-48FC-AF8E-AF8413E5F3A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9BAB998-E592-406B-8C1E-68D3A24C1E2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9ECCC5F-B80F-4E50-A3DF-C41CF58C421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14717D5-B9EC-482A-97FA-AAB49CAA5F5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115315</xdr:rowOff>
    </xdr:from>
    <xdr:to>
      <xdr:col>55</xdr:col>
      <xdr:colOff>50800</xdr:colOff>
      <xdr:row>84</xdr:row>
      <xdr:rowOff>45465</xdr:rowOff>
    </xdr:to>
    <xdr:sp macro="" textlink="">
      <xdr:nvSpPr>
        <xdr:cNvPr id="361" name="楕円 360">
          <a:extLst>
            <a:ext uri="{FF2B5EF4-FFF2-40B4-BE49-F238E27FC236}">
              <a16:creationId xmlns:a16="http://schemas.microsoft.com/office/drawing/2014/main" id="{7A50AC58-0078-4509-B08A-E76088129FE9}"/>
            </a:ext>
          </a:extLst>
        </xdr:cNvPr>
        <xdr:cNvSpPr/>
      </xdr:nvSpPr>
      <xdr:spPr>
        <a:xfrm>
          <a:off x="10426700" y="1434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138192</xdr:rowOff>
    </xdr:from>
    <xdr:ext cx="469744" cy="259045"/>
    <xdr:sp macro="" textlink="">
      <xdr:nvSpPr>
        <xdr:cNvPr id="362" name="【公営住宅】&#10;一人当たり面積該当値テキスト">
          <a:extLst>
            <a:ext uri="{FF2B5EF4-FFF2-40B4-BE49-F238E27FC236}">
              <a16:creationId xmlns:a16="http://schemas.microsoft.com/office/drawing/2014/main" id="{5639C097-76D1-4D19-A5C1-B09847DA42CF}"/>
            </a:ext>
          </a:extLst>
        </xdr:cNvPr>
        <xdr:cNvSpPr txBox="1"/>
      </xdr:nvSpPr>
      <xdr:spPr>
        <a:xfrm>
          <a:off x="10515600" y="1419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114554</xdr:rowOff>
    </xdr:from>
    <xdr:to>
      <xdr:col>50</xdr:col>
      <xdr:colOff>165100</xdr:colOff>
      <xdr:row>84</xdr:row>
      <xdr:rowOff>44704</xdr:rowOff>
    </xdr:to>
    <xdr:sp macro="" textlink="">
      <xdr:nvSpPr>
        <xdr:cNvPr id="363" name="楕円 362">
          <a:extLst>
            <a:ext uri="{FF2B5EF4-FFF2-40B4-BE49-F238E27FC236}">
              <a16:creationId xmlns:a16="http://schemas.microsoft.com/office/drawing/2014/main" id="{CE7BB996-F242-4857-9229-F92EA9A462ED}"/>
            </a:ext>
          </a:extLst>
        </xdr:cNvPr>
        <xdr:cNvSpPr/>
      </xdr:nvSpPr>
      <xdr:spPr>
        <a:xfrm>
          <a:off x="9588500" y="1434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165354</xdr:rowOff>
    </xdr:from>
    <xdr:to>
      <xdr:col>55</xdr:col>
      <xdr:colOff>0</xdr:colOff>
      <xdr:row>83</xdr:row>
      <xdr:rowOff>166115</xdr:rowOff>
    </xdr:to>
    <xdr:cxnSp macro="">
      <xdr:nvCxnSpPr>
        <xdr:cNvPr id="364" name="直線コネクタ 363">
          <a:extLst>
            <a:ext uri="{FF2B5EF4-FFF2-40B4-BE49-F238E27FC236}">
              <a16:creationId xmlns:a16="http://schemas.microsoft.com/office/drawing/2014/main" id="{C9749EE8-C70C-430D-96DA-788520F4B42A}"/>
            </a:ext>
          </a:extLst>
        </xdr:cNvPr>
        <xdr:cNvCxnSpPr/>
      </xdr:nvCxnSpPr>
      <xdr:spPr>
        <a:xfrm>
          <a:off x="9639300" y="14395704"/>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113412</xdr:rowOff>
    </xdr:from>
    <xdr:to>
      <xdr:col>46</xdr:col>
      <xdr:colOff>38100</xdr:colOff>
      <xdr:row>84</xdr:row>
      <xdr:rowOff>43562</xdr:rowOff>
    </xdr:to>
    <xdr:sp macro="" textlink="">
      <xdr:nvSpPr>
        <xdr:cNvPr id="365" name="楕円 364">
          <a:extLst>
            <a:ext uri="{FF2B5EF4-FFF2-40B4-BE49-F238E27FC236}">
              <a16:creationId xmlns:a16="http://schemas.microsoft.com/office/drawing/2014/main" id="{29BD5251-B1EC-4056-962A-B328F06FDF52}"/>
            </a:ext>
          </a:extLst>
        </xdr:cNvPr>
        <xdr:cNvSpPr/>
      </xdr:nvSpPr>
      <xdr:spPr>
        <a:xfrm>
          <a:off x="8699500" y="1434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164212</xdr:rowOff>
    </xdr:from>
    <xdr:to>
      <xdr:col>50</xdr:col>
      <xdr:colOff>114300</xdr:colOff>
      <xdr:row>83</xdr:row>
      <xdr:rowOff>165354</xdr:rowOff>
    </xdr:to>
    <xdr:cxnSp macro="">
      <xdr:nvCxnSpPr>
        <xdr:cNvPr id="366" name="直線コネクタ 365">
          <a:extLst>
            <a:ext uri="{FF2B5EF4-FFF2-40B4-BE49-F238E27FC236}">
              <a16:creationId xmlns:a16="http://schemas.microsoft.com/office/drawing/2014/main" id="{82D12C94-52E6-4338-BE31-3BF5C56EEDBF}"/>
            </a:ext>
          </a:extLst>
        </xdr:cNvPr>
        <xdr:cNvCxnSpPr/>
      </xdr:nvCxnSpPr>
      <xdr:spPr>
        <a:xfrm>
          <a:off x="8750300" y="1439456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129412</xdr:rowOff>
    </xdr:from>
    <xdr:to>
      <xdr:col>41</xdr:col>
      <xdr:colOff>101600</xdr:colOff>
      <xdr:row>84</xdr:row>
      <xdr:rowOff>59562</xdr:rowOff>
    </xdr:to>
    <xdr:sp macro="" textlink="">
      <xdr:nvSpPr>
        <xdr:cNvPr id="367" name="楕円 366">
          <a:extLst>
            <a:ext uri="{FF2B5EF4-FFF2-40B4-BE49-F238E27FC236}">
              <a16:creationId xmlns:a16="http://schemas.microsoft.com/office/drawing/2014/main" id="{144923AC-8488-405F-9506-DA9D71949747}"/>
            </a:ext>
          </a:extLst>
        </xdr:cNvPr>
        <xdr:cNvSpPr/>
      </xdr:nvSpPr>
      <xdr:spPr>
        <a:xfrm>
          <a:off x="7810500" y="1435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164212</xdr:rowOff>
    </xdr:from>
    <xdr:to>
      <xdr:col>45</xdr:col>
      <xdr:colOff>177800</xdr:colOff>
      <xdr:row>84</xdr:row>
      <xdr:rowOff>8762</xdr:rowOff>
    </xdr:to>
    <xdr:cxnSp macro="">
      <xdr:nvCxnSpPr>
        <xdr:cNvPr id="368" name="直線コネクタ 367">
          <a:extLst>
            <a:ext uri="{FF2B5EF4-FFF2-40B4-BE49-F238E27FC236}">
              <a16:creationId xmlns:a16="http://schemas.microsoft.com/office/drawing/2014/main" id="{9209630A-78B9-4CCB-BBC6-B01D66FF0451}"/>
            </a:ext>
          </a:extLst>
        </xdr:cNvPr>
        <xdr:cNvCxnSpPr/>
      </xdr:nvCxnSpPr>
      <xdr:spPr>
        <a:xfrm flipV="1">
          <a:off x="7861300" y="14394562"/>
          <a:ext cx="8890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129032</xdr:rowOff>
    </xdr:from>
    <xdr:to>
      <xdr:col>36</xdr:col>
      <xdr:colOff>165100</xdr:colOff>
      <xdr:row>84</xdr:row>
      <xdr:rowOff>59182</xdr:rowOff>
    </xdr:to>
    <xdr:sp macro="" textlink="">
      <xdr:nvSpPr>
        <xdr:cNvPr id="369" name="楕円 368">
          <a:extLst>
            <a:ext uri="{FF2B5EF4-FFF2-40B4-BE49-F238E27FC236}">
              <a16:creationId xmlns:a16="http://schemas.microsoft.com/office/drawing/2014/main" id="{CE984800-057D-497A-86BA-57BF789EA946}"/>
            </a:ext>
          </a:extLst>
        </xdr:cNvPr>
        <xdr:cNvSpPr/>
      </xdr:nvSpPr>
      <xdr:spPr>
        <a:xfrm>
          <a:off x="6921500" y="1435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8382</xdr:rowOff>
    </xdr:from>
    <xdr:to>
      <xdr:col>41</xdr:col>
      <xdr:colOff>50800</xdr:colOff>
      <xdr:row>84</xdr:row>
      <xdr:rowOff>8762</xdr:rowOff>
    </xdr:to>
    <xdr:cxnSp macro="">
      <xdr:nvCxnSpPr>
        <xdr:cNvPr id="370" name="直線コネクタ 369">
          <a:extLst>
            <a:ext uri="{FF2B5EF4-FFF2-40B4-BE49-F238E27FC236}">
              <a16:creationId xmlns:a16="http://schemas.microsoft.com/office/drawing/2014/main" id="{739D547C-286E-4B57-BE8F-6A1BDB91D17A}"/>
            </a:ext>
          </a:extLst>
        </xdr:cNvPr>
        <xdr:cNvCxnSpPr/>
      </xdr:nvCxnSpPr>
      <xdr:spPr>
        <a:xfrm>
          <a:off x="6972300" y="14410182"/>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81396EB4-A6EE-4ED9-829B-4DB047F0B895}"/>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A254178B-20C0-4B5F-9954-5C1D4965EAC6}"/>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D6434169-3725-440C-8C30-154CEABFC12B}"/>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3B00EFE6-6570-4ACE-8857-F517ACDC4D04}"/>
            </a:ext>
          </a:extLst>
        </xdr:cNvPr>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61231</xdr:rowOff>
    </xdr:from>
    <xdr:ext cx="469744" cy="259045"/>
    <xdr:sp macro="" textlink="">
      <xdr:nvSpPr>
        <xdr:cNvPr id="375" name="n_1mainValue【公営住宅】&#10;一人当たり面積">
          <a:extLst>
            <a:ext uri="{FF2B5EF4-FFF2-40B4-BE49-F238E27FC236}">
              <a16:creationId xmlns:a16="http://schemas.microsoft.com/office/drawing/2014/main" id="{2B518985-5AF6-4879-86D0-1811EA877431}"/>
            </a:ext>
          </a:extLst>
        </xdr:cNvPr>
        <xdr:cNvSpPr txBox="1"/>
      </xdr:nvSpPr>
      <xdr:spPr>
        <a:xfrm>
          <a:off x="9391727" y="1412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60089</xdr:rowOff>
    </xdr:from>
    <xdr:ext cx="469744" cy="259045"/>
    <xdr:sp macro="" textlink="">
      <xdr:nvSpPr>
        <xdr:cNvPr id="376" name="n_2mainValue【公営住宅】&#10;一人当たり面積">
          <a:extLst>
            <a:ext uri="{FF2B5EF4-FFF2-40B4-BE49-F238E27FC236}">
              <a16:creationId xmlns:a16="http://schemas.microsoft.com/office/drawing/2014/main" id="{1D7AE065-C937-403A-BCBB-E3BE8532A07B}"/>
            </a:ext>
          </a:extLst>
        </xdr:cNvPr>
        <xdr:cNvSpPr txBox="1"/>
      </xdr:nvSpPr>
      <xdr:spPr>
        <a:xfrm>
          <a:off x="8515427" y="1411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76089</xdr:rowOff>
    </xdr:from>
    <xdr:ext cx="469744" cy="259045"/>
    <xdr:sp macro="" textlink="">
      <xdr:nvSpPr>
        <xdr:cNvPr id="377" name="n_3mainValue【公営住宅】&#10;一人当たり面積">
          <a:extLst>
            <a:ext uri="{FF2B5EF4-FFF2-40B4-BE49-F238E27FC236}">
              <a16:creationId xmlns:a16="http://schemas.microsoft.com/office/drawing/2014/main" id="{DBC8229E-14E8-462D-BD4D-2E2142D325D0}"/>
            </a:ext>
          </a:extLst>
        </xdr:cNvPr>
        <xdr:cNvSpPr txBox="1"/>
      </xdr:nvSpPr>
      <xdr:spPr>
        <a:xfrm>
          <a:off x="7626427" y="1413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75709</xdr:rowOff>
    </xdr:from>
    <xdr:ext cx="469744" cy="259045"/>
    <xdr:sp macro="" textlink="">
      <xdr:nvSpPr>
        <xdr:cNvPr id="378" name="n_4mainValue【公営住宅】&#10;一人当たり面積">
          <a:extLst>
            <a:ext uri="{FF2B5EF4-FFF2-40B4-BE49-F238E27FC236}">
              <a16:creationId xmlns:a16="http://schemas.microsoft.com/office/drawing/2014/main" id="{9DAC41AB-89AC-4160-8F38-265ECDCA1E46}"/>
            </a:ext>
          </a:extLst>
        </xdr:cNvPr>
        <xdr:cNvSpPr txBox="1"/>
      </xdr:nvSpPr>
      <xdr:spPr>
        <a:xfrm>
          <a:off x="6737427" y="1413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1EB36B5-15A3-4408-8E50-E26725F0B93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943D290-8469-4100-9494-EF8B3DA3DA8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B1192A4-B0F7-4B47-89A2-AEFD0979899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0BD9F42-8F5A-48E3-B452-EE924A0A6B4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206F803-7142-40F8-88AC-C6D978FD8B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9A688533-33E9-44FF-B6F6-F16CA80388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99D5B2F5-DF5C-4F1A-9A29-9F3ECB3674F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CFD93EF-41F7-41F4-B6D1-DC1993718D5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3256CD1-0523-403D-A04F-467EEA3B41D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4FE7DD3-0A2A-47C9-91C2-57531567D36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607D781-E8B2-42EA-82DC-509BA871AD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636E6A8-D41F-4CDC-81A7-24BA64E6528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B4B21F9-5F3E-4913-990D-2EDC4EC5D2F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1FB0A7E9-BF4D-4FAF-BBB8-CB77015E468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CA212E6C-2502-49CD-B7F0-9A4C41EA1F1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D2E1C32-0D73-408C-A28A-E83C864D714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36A1089D-AC70-40DA-B183-101AF00C0D8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D14C315-F5EB-404E-9536-B8EABDFF750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07EEF31-2B09-46A5-9284-0C407F367EE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314F5B91-BD6E-40D6-BA82-D35F3DAA348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971D4F3-131F-4132-9874-9FD753AE5BD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CC822BC-6036-47AE-8F88-FD1957DB6D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72BCB8B5-81E5-4BB5-B827-DEE4CF06A99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EF0BE22-9F26-4B3E-BD3C-55E2E2E106F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F471D48-515D-44A8-8CE1-9A1B6D79C24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321418C1-4B0E-469A-A65F-96EFCC024E4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8A04CD5-4BAD-4675-97A6-0FBA259BDA0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27E5D6D5-D86B-4FF2-85AA-936782ABA4A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D375C35C-AD64-43E9-871D-570BDEB6BAB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49949F6B-F508-4B6A-B6CE-C398CDBA00E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E471D6F9-3404-488C-A4F3-404F2120DDC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89B3741D-835B-49C5-995B-E74D9254677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3E1559D2-2E3A-4A5D-9B37-92474739158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496E00D3-16B9-4086-A436-52C7390FF8B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184EE2F5-A583-4D10-BE90-18B233D390A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89A102D6-7302-4A9F-9D03-3092536DAF3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60760EA-00F1-4E0D-B210-C1DA0E84575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5361EE6-2833-4BA3-94FD-3FE802BD767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550E8412-3A5C-4FE3-A099-24839BCCB40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C3168052-75F4-43CB-BD2D-FE76ABA4DF1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47F99855-8454-4499-B2D8-1B73C3F4781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3FD7802-F920-4ED9-BC3C-4177E6756AC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3455EEA6-E647-4008-8422-9CE391B78F8D}"/>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5BD1D93B-C2F1-4AA0-9986-9426B6B65D65}"/>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DA40FF0C-603E-41C1-8E15-5B2DA80DAEF7}"/>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309D620F-4E81-4A1E-885F-8B3C4DB28519}"/>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DADE7DC4-B796-492C-8F64-936AA1DEA3E3}"/>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663D2CC9-10B8-41D9-9DB0-CFD97D7383D9}"/>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F152C04-8C03-42CD-8422-41BEAE2B2B1D}"/>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A4187BDB-AD2A-46F5-A0FA-2B95EF6A456B}"/>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ACB7268B-9255-4252-84A5-738D372A4255}"/>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BD28D59-6240-4679-B8B5-92B7DFEEA39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3D50881-4173-4663-9E05-C82D2941578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8FCD005-519B-4D14-BDBD-DC519C808F0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7C36AA0-659A-4027-BAD4-40E6E6CB96E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42E0E17-9E6A-4C2F-A1D1-C4F0B59E754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59690</xdr:rowOff>
    </xdr:from>
    <xdr:to>
      <xdr:col>85</xdr:col>
      <xdr:colOff>177800</xdr:colOff>
      <xdr:row>36</xdr:row>
      <xdr:rowOff>161290</xdr:rowOff>
    </xdr:to>
    <xdr:sp macro="" textlink="">
      <xdr:nvSpPr>
        <xdr:cNvPr id="435" name="楕円 434">
          <a:extLst>
            <a:ext uri="{FF2B5EF4-FFF2-40B4-BE49-F238E27FC236}">
              <a16:creationId xmlns:a16="http://schemas.microsoft.com/office/drawing/2014/main" id="{98C01C80-4179-4DE5-A1A8-1277AA0E620C}"/>
            </a:ext>
          </a:extLst>
        </xdr:cNvPr>
        <xdr:cNvSpPr/>
      </xdr:nvSpPr>
      <xdr:spPr>
        <a:xfrm>
          <a:off x="162687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82567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25226004-E35A-4732-B6D2-1F6B90ABB666}"/>
            </a:ext>
          </a:extLst>
        </xdr:cNvPr>
        <xdr:cNvSpPr txBox="1"/>
      </xdr:nvSpPr>
      <xdr:spPr>
        <a:xfrm>
          <a:off x="16357600"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25400</xdr:rowOff>
    </xdr:from>
    <xdr:to>
      <xdr:col>81</xdr:col>
      <xdr:colOff>101600</xdr:colOff>
      <xdr:row>36</xdr:row>
      <xdr:rowOff>127000</xdr:rowOff>
    </xdr:to>
    <xdr:sp macro="" textlink="">
      <xdr:nvSpPr>
        <xdr:cNvPr id="437" name="楕円 436">
          <a:extLst>
            <a:ext uri="{FF2B5EF4-FFF2-40B4-BE49-F238E27FC236}">
              <a16:creationId xmlns:a16="http://schemas.microsoft.com/office/drawing/2014/main" id="{B4DACFB9-959E-4BF5-BCEF-B807A5045BCF}"/>
            </a:ext>
          </a:extLst>
        </xdr:cNvPr>
        <xdr:cNvSpPr/>
      </xdr:nvSpPr>
      <xdr:spPr>
        <a:xfrm>
          <a:off x="15430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76200</xdr:rowOff>
    </xdr:from>
    <xdr:to>
      <xdr:col>85</xdr:col>
      <xdr:colOff>127000</xdr:colOff>
      <xdr:row>36</xdr:row>
      <xdr:rowOff>110490</xdr:rowOff>
    </xdr:to>
    <xdr:cxnSp macro="">
      <xdr:nvCxnSpPr>
        <xdr:cNvPr id="438" name="直線コネクタ 437">
          <a:extLst>
            <a:ext uri="{FF2B5EF4-FFF2-40B4-BE49-F238E27FC236}">
              <a16:creationId xmlns:a16="http://schemas.microsoft.com/office/drawing/2014/main" id="{3F9C3B80-A607-42AB-88AD-18DC98563D30}"/>
            </a:ext>
          </a:extLst>
        </xdr:cNvPr>
        <xdr:cNvCxnSpPr/>
      </xdr:nvCxnSpPr>
      <xdr:spPr>
        <a:xfrm>
          <a:off x="15481300" y="62484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133985</xdr:rowOff>
    </xdr:from>
    <xdr:to>
      <xdr:col>76</xdr:col>
      <xdr:colOff>165100</xdr:colOff>
      <xdr:row>36</xdr:row>
      <xdr:rowOff>64135</xdr:rowOff>
    </xdr:to>
    <xdr:sp macro="" textlink="">
      <xdr:nvSpPr>
        <xdr:cNvPr id="439" name="楕円 438">
          <a:extLst>
            <a:ext uri="{FF2B5EF4-FFF2-40B4-BE49-F238E27FC236}">
              <a16:creationId xmlns:a16="http://schemas.microsoft.com/office/drawing/2014/main" id="{54802AF0-4AD8-4CD6-A812-A67535560DFD}"/>
            </a:ext>
          </a:extLst>
        </xdr:cNvPr>
        <xdr:cNvSpPr/>
      </xdr:nvSpPr>
      <xdr:spPr>
        <a:xfrm>
          <a:off x="145415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13335</xdr:rowOff>
    </xdr:from>
    <xdr:to>
      <xdr:col>81</xdr:col>
      <xdr:colOff>50800</xdr:colOff>
      <xdr:row>36</xdr:row>
      <xdr:rowOff>76200</xdr:rowOff>
    </xdr:to>
    <xdr:cxnSp macro="">
      <xdr:nvCxnSpPr>
        <xdr:cNvPr id="440" name="直線コネクタ 439">
          <a:extLst>
            <a:ext uri="{FF2B5EF4-FFF2-40B4-BE49-F238E27FC236}">
              <a16:creationId xmlns:a16="http://schemas.microsoft.com/office/drawing/2014/main" id="{90691FBB-4456-49BB-AEBC-9951D0BA5B83}"/>
            </a:ext>
          </a:extLst>
        </xdr:cNvPr>
        <xdr:cNvCxnSpPr/>
      </xdr:nvCxnSpPr>
      <xdr:spPr>
        <a:xfrm>
          <a:off x="14592300" y="618553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101600</xdr:rowOff>
    </xdr:from>
    <xdr:to>
      <xdr:col>72</xdr:col>
      <xdr:colOff>38100</xdr:colOff>
      <xdr:row>36</xdr:row>
      <xdr:rowOff>31750</xdr:rowOff>
    </xdr:to>
    <xdr:sp macro="" textlink="">
      <xdr:nvSpPr>
        <xdr:cNvPr id="441" name="楕円 440">
          <a:extLst>
            <a:ext uri="{FF2B5EF4-FFF2-40B4-BE49-F238E27FC236}">
              <a16:creationId xmlns:a16="http://schemas.microsoft.com/office/drawing/2014/main" id="{1A66A78C-666F-4EE4-A727-260163824233}"/>
            </a:ext>
          </a:extLst>
        </xdr:cNvPr>
        <xdr:cNvSpPr/>
      </xdr:nvSpPr>
      <xdr:spPr>
        <a:xfrm>
          <a:off x="136525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152400</xdr:rowOff>
    </xdr:from>
    <xdr:to>
      <xdr:col>76</xdr:col>
      <xdr:colOff>114300</xdr:colOff>
      <xdr:row>36</xdr:row>
      <xdr:rowOff>13335</xdr:rowOff>
    </xdr:to>
    <xdr:cxnSp macro="">
      <xdr:nvCxnSpPr>
        <xdr:cNvPr id="442" name="直線コネクタ 441">
          <a:extLst>
            <a:ext uri="{FF2B5EF4-FFF2-40B4-BE49-F238E27FC236}">
              <a16:creationId xmlns:a16="http://schemas.microsoft.com/office/drawing/2014/main" id="{741CC8A3-5C49-4381-8D26-6C04C4458669}"/>
            </a:ext>
          </a:extLst>
        </xdr:cNvPr>
        <xdr:cNvCxnSpPr/>
      </xdr:nvCxnSpPr>
      <xdr:spPr>
        <a:xfrm>
          <a:off x="13703300" y="61531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88265</xdr:rowOff>
    </xdr:from>
    <xdr:to>
      <xdr:col>67</xdr:col>
      <xdr:colOff>101600</xdr:colOff>
      <xdr:row>35</xdr:row>
      <xdr:rowOff>18415</xdr:rowOff>
    </xdr:to>
    <xdr:sp macro="" textlink="">
      <xdr:nvSpPr>
        <xdr:cNvPr id="443" name="楕円 442">
          <a:extLst>
            <a:ext uri="{FF2B5EF4-FFF2-40B4-BE49-F238E27FC236}">
              <a16:creationId xmlns:a16="http://schemas.microsoft.com/office/drawing/2014/main" id="{2395FBF4-C13D-4C45-B015-E58A56E5339E}"/>
            </a:ext>
          </a:extLst>
        </xdr:cNvPr>
        <xdr:cNvSpPr/>
      </xdr:nvSpPr>
      <xdr:spPr>
        <a:xfrm>
          <a:off x="127635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139065</xdr:rowOff>
    </xdr:from>
    <xdr:to>
      <xdr:col>71</xdr:col>
      <xdr:colOff>177800</xdr:colOff>
      <xdr:row>35</xdr:row>
      <xdr:rowOff>152400</xdr:rowOff>
    </xdr:to>
    <xdr:cxnSp macro="">
      <xdr:nvCxnSpPr>
        <xdr:cNvPr id="444" name="直線コネクタ 443">
          <a:extLst>
            <a:ext uri="{FF2B5EF4-FFF2-40B4-BE49-F238E27FC236}">
              <a16:creationId xmlns:a16="http://schemas.microsoft.com/office/drawing/2014/main" id="{0F305B3C-C3DB-47B6-B8E6-103C93626EE3}"/>
            </a:ext>
          </a:extLst>
        </xdr:cNvPr>
        <xdr:cNvCxnSpPr/>
      </xdr:nvCxnSpPr>
      <xdr:spPr>
        <a:xfrm>
          <a:off x="12814300" y="5968365"/>
          <a:ext cx="88900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3B3B2BD6-A210-484E-B3DE-44FFABF1A132}"/>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A3CFE896-9946-46AB-A19F-CDD96105EDFE}"/>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1C6C157B-7DDD-4B0B-BFED-9C6BA5FC51E5}"/>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D763B1F9-53D3-4CF2-AD73-4CBE93792725}"/>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143527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58A7FC67-4D56-4DB0-A7FD-671810C641D7}"/>
            </a:ext>
          </a:extLst>
        </xdr:cNvPr>
        <xdr:cNvSpPr txBox="1"/>
      </xdr:nvSpPr>
      <xdr:spPr>
        <a:xfrm>
          <a:off x="15266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80662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11E648FC-444D-4BFE-90CC-78C23F97AC42}"/>
            </a:ext>
          </a:extLst>
        </xdr:cNvPr>
        <xdr:cNvSpPr txBox="1"/>
      </xdr:nvSpPr>
      <xdr:spPr>
        <a:xfrm>
          <a:off x="14389744" y="590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48277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5613AF9F-82DA-4764-8080-7520CEBF2A93}"/>
            </a:ext>
          </a:extLst>
        </xdr:cNvPr>
        <xdr:cNvSpPr txBox="1"/>
      </xdr:nvSpPr>
      <xdr:spPr>
        <a:xfrm>
          <a:off x="13500744"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34942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4540AD4B-984C-4935-B242-5DAB3CF8FF90}"/>
            </a:ext>
          </a:extLst>
        </xdr:cNvPr>
        <xdr:cNvSpPr txBox="1"/>
      </xdr:nvSpPr>
      <xdr:spPr>
        <a:xfrm>
          <a:off x="12611744"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2649D1D4-C719-4CE5-B37C-FCFED96D8AA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E7BE1193-E491-49CC-8330-7CA00D4EBE5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C8738AC1-EC9D-4551-865F-453A840F2A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2046F8D8-2056-4FE7-9C7B-1C058926A7A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8D5E8E9C-D57A-4030-8FB4-8B8971CB708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EB4798D7-1730-41C8-8164-22DEC36C9A1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707AD502-AEAF-4AC5-8992-99B506BF9C5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36021B61-3010-406F-B1CD-1A056B54D5E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4721D7CA-3B15-4EA4-BE96-5CA707AE04E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F3886A9B-8459-43FB-BE92-202BF2BE74F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7A8C96F6-2169-4F39-8D57-EDDBE267913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877EB557-9A17-408F-91CF-2F098DBDEA2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8D4C15C2-BD3A-4E7C-9BDE-E16CB02E359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1665DB1C-5A4B-47F0-99AD-DC42B082A9C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3F012E51-CF59-4BD2-89D5-A0111C97EC6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306CEF54-3F03-41DD-948A-B0800F227E5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E2166522-790D-4162-A568-032BBB83104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52515100-F5A0-4C8C-9F83-F4CA247B9D4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26EF2B50-110E-455F-B0BC-DF0F37CB0E6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A580CF51-51E5-4566-913E-44724E0EDA4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9E659AF0-8175-47F3-8838-A034A8018E4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EA6571B7-F33A-4344-9ED2-11E320C913F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486B37EB-E80F-4249-B8BB-9D76D89605B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D2B70BAC-99CD-4C1B-A192-A24950B49AA6}"/>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EBD81451-A4AF-40AE-9171-009F0807F00D}"/>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268E1AFC-536C-4430-9A65-BE99842A274A}"/>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E8EDCCC2-9B8F-4E1A-8C2D-E1E6DF0D605C}"/>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B5C822F4-E98C-43FE-ACD0-55EFD9AC9018}"/>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B210F980-6C01-4474-B13C-539F1BD2494F}"/>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C5E88B12-7F27-4D68-9B7D-D87765C625F8}"/>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E008CA45-3AAA-4A89-84DA-17D08E10CE14}"/>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12DCE47D-08A9-4F14-A802-ADB615EA9DC6}"/>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3B48FBA0-320B-4DC6-B158-76A1A1242982}"/>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2CF73D5E-05A2-48F7-82B6-E4D429B329BD}"/>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E7DF0C1-F606-462C-904B-A6195F9E737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864C11E-9E11-4DCE-AF41-0AC35DD5C45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13326FB-059D-4B25-AFEB-BCDDCC0F2AC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70AF471-E201-4C8D-857B-FC6096DB626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3772C6C-78A3-447D-A76D-2C6E5259DBB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492" name="楕円 491">
          <a:extLst>
            <a:ext uri="{FF2B5EF4-FFF2-40B4-BE49-F238E27FC236}">
              <a16:creationId xmlns:a16="http://schemas.microsoft.com/office/drawing/2014/main" id="{A90E0F2E-FE04-42E1-919C-DCD93F47728F}"/>
            </a:ext>
          </a:extLst>
        </xdr:cNvPr>
        <xdr:cNvSpPr/>
      </xdr:nvSpPr>
      <xdr:spPr>
        <a:xfrm>
          <a:off x="22110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152417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83192110-C8D7-4F01-A05B-B1901D48C04B}"/>
            </a:ext>
          </a:extLst>
        </xdr:cNvPr>
        <xdr:cNvSpPr txBox="1"/>
      </xdr:nvSpPr>
      <xdr:spPr>
        <a:xfrm>
          <a:off x="22199600"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2540</xdr:rowOff>
    </xdr:from>
    <xdr:to>
      <xdr:col>112</xdr:col>
      <xdr:colOff>38100</xdr:colOff>
      <xdr:row>41</xdr:row>
      <xdr:rowOff>104140</xdr:rowOff>
    </xdr:to>
    <xdr:sp macro="" textlink="">
      <xdr:nvSpPr>
        <xdr:cNvPr id="494" name="楕円 493">
          <a:extLst>
            <a:ext uri="{FF2B5EF4-FFF2-40B4-BE49-F238E27FC236}">
              <a16:creationId xmlns:a16="http://schemas.microsoft.com/office/drawing/2014/main" id="{CCA96619-01B9-46B8-8E29-B7B11D2725C7}"/>
            </a:ext>
          </a:extLst>
        </xdr:cNvPr>
        <xdr:cNvSpPr/>
      </xdr:nvSpPr>
      <xdr:spPr>
        <a:xfrm>
          <a:off x="21272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53340</xdr:rowOff>
    </xdr:from>
    <xdr:to>
      <xdr:col>116</xdr:col>
      <xdr:colOff>63500</xdr:colOff>
      <xdr:row>41</xdr:row>
      <xdr:rowOff>53340</xdr:rowOff>
    </xdr:to>
    <xdr:cxnSp macro="">
      <xdr:nvCxnSpPr>
        <xdr:cNvPr id="495" name="直線コネクタ 494">
          <a:extLst>
            <a:ext uri="{FF2B5EF4-FFF2-40B4-BE49-F238E27FC236}">
              <a16:creationId xmlns:a16="http://schemas.microsoft.com/office/drawing/2014/main" id="{41B5670E-1EBD-4CDA-87C5-DBA87113E3B0}"/>
            </a:ext>
          </a:extLst>
        </xdr:cNvPr>
        <xdr:cNvCxnSpPr/>
      </xdr:nvCxnSpPr>
      <xdr:spPr>
        <a:xfrm>
          <a:off x="21323300" y="70827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xdr:rowOff>
    </xdr:from>
    <xdr:to>
      <xdr:col>107</xdr:col>
      <xdr:colOff>101600</xdr:colOff>
      <xdr:row>41</xdr:row>
      <xdr:rowOff>104140</xdr:rowOff>
    </xdr:to>
    <xdr:sp macro="" textlink="">
      <xdr:nvSpPr>
        <xdr:cNvPr id="496" name="楕円 495">
          <a:extLst>
            <a:ext uri="{FF2B5EF4-FFF2-40B4-BE49-F238E27FC236}">
              <a16:creationId xmlns:a16="http://schemas.microsoft.com/office/drawing/2014/main" id="{5333CA05-A7F0-47EA-9625-8B0CB589FE91}"/>
            </a:ext>
          </a:extLst>
        </xdr:cNvPr>
        <xdr:cNvSpPr/>
      </xdr:nvSpPr>
      <xdr:spPr>
        <a:xfrm>
          <a:off x="20383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53340</xdr:rowOff>
    </xdr:from>
    <xdr:to>
      <xdr:col>111</xdr:col>
      <xdr:colOff>177800</xdr:colOff>
      <xdr:row>41</xdr:row>
      <xdr:rowOff>53340</xdr:rowOff>
    </xdr:to>
    <xdr:cxnSp macro="">
      <xdr:nvCxnSpPr>
        <xdr:cNvPr id="497" name="直線コネクタ 496">
          <a:extLst>
            <a:ext uri="{FF2B5EF4-FFF2-40B4-BE49-F238E27FC236}">
              <a16:creationId xmlns:a16="http://schemas.microsoft.com/office/drawing/2014/main" id="{68828BA4-0F44-45E4-BB00-8F16106321F9}"/>
            </a:ext>
          </a:extLst>
        </xdr:cNvPr>
        <xdr:cNvCxnSpPr/>
      </xdr:nvCxnSpPr>
      <xdr:spPr>
        <a:xfrm>
          <a:off x="20434300" y="70827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55880</xdr:rowOff>
    </xdr:from>
    <xdr:to>
      <xdr:col>102</xdr:col>
      <xdr:colOff>165100</xdr:colOff>
      <xdr:row>41</xdr:row>
      <xdr:rowOff>157480</xdr:rowOff>
    </xdr:to>
    <xdr:sp macro="" textlink="">
      <xdr:nvSpPr>
        <xdr:cNvPr id="498" name="楕円 497">
          <a:extLst>
            <a:ext uri="{FF2B5EF4-FFF2-40B4-BE49-F238E27FC236}">
              <a16:creationId xmlns:a16="http://schemas.microsoft.com/office/drawing/2014/main" id="{6C9EAAE4-61DB-49D2-9229-546F3C70EC10}"/>
            </a:ext>
          </a:extLst>
        </xdr:cNvPr>
        <xdr:cNvSpPr/>
      </xdr:nvSpPr>
      <xdr:spPr>
        <a:xfrm>
          <a:off x="194945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53340</xdr:rowOff>
    </xdr:from>
    <xdr:to>
      <xdr:col>107</xdr:col>
      <xdr:colOff>50800</xdr:colOff>
      <xdr:row>41</xdr:row>
      <xdr:rowOff>106680</xdr:rowOff>
    </xdr:to>
    <xdr:cxnSp macro="">
      <xdr:nvCxnSpPr>
        <xdr:cNvPr id="499" name="直線コネクタ 498">
          <a:extLst>
            <a:ext uri="{FF2B5EF4-FFF2-40B4-BE49-F238E27FC236}">
              <a16:creationId xmlns:a16="http://schemas.microsoft.com/office/drawing/2014/main" id="{5C214D43-C6A7-47AD-824F-E1FD83B64FEA}"/>
            </a:ext>
          </a:extLst>
        </xdr:cNvPr>
        <xdr:cNvCxnSpPr/>
      </xdr:nvCxnSpPr>
      <xdr:spPr>
        <a:xfrm flipV="1">
          <a:off x="19545300" y="708279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55880</xdr:rowOff>
    </xdr:from>
    <xdr:to>
      <xdr:col>98</xdr:col>
      <xdr:colOff>38100</xdr:colOff>
      <xdr:row>41</xdr:row>
      <xdr:rowOff>157480</xdr:rowOff>
    </xdr:to>
    <xdr:sp macro="" textlink="">
      <xdr:nvSpPr>
        <xdr:cNvPr id="500" name="楕円 499">
          <a:extLst>
            <a:ext uri="{FF2B5EF4-FFF2-40B4-BE49-F238E27FC236}">
              <a16:creationId xmlns:a16="http://schemas.microsoft.com/office/drawing/2014/main" id="{FC35CC00-3E86-4736-AC68-1E86563753C9}"/>
            </a:ext>
          </a:extLst>
        </xdr:cNvPr>
        <xdr:cNvSpPr/>
      </xdr:nvSpPr>
      <xdr:spPr>
        <a:xfrm>
          <a:off x="186055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106680</xdr:rowOff>
    </xdr:from>
    <xdr:to>
      <xdr:col>102</xdr:col>
      <xdr:colOff>114300</xdr:colOff>
      <xdr:row>41</xdr:row>
      <xdr:rowOff>106680</xdr:rowOff>
    </xdr:to>
    <xdr:cxnSp macro="">
      <xdr:nvCxnSpPr>
        <xdr:cNvPr id="501" name="直線コネクタ 500">
          <a:extLst>
            <a:ext uri="{FF2B5EF4-FFF2-40B4-BE49-F238E27FC236}">
              <a16:creationId xmlns:a16="http://schemas.microsoft.com/office/drawing/2014/main" id="{1E4A4C27-FB09-4EBD-8769-E662B008DFE0}"/>
            </a:ext>
          </a:extLst>
        </xdr:cNvPr>
        <xdr:cNvCxnSpPr/>
      </xdr:nvCxnSpPr>
      <xdr:spPr>
        <a:xfrm>
          <a:off x="18656300" y="7136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809E6557-012D-4050-B956-20D1880EE223}"/>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19ADDEBF-56EB-4117-BCC2-65428991C224}"/>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4DC888F-49A1-49DD-9D4B-15B56B67955C}"/>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FB8FD8D3-BC2F-4F40-9EE2-43E83E677E89}"/>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95267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4025B5A5-8972-4FE7-871C-9CA3C8FCD8CD}"/>
            </a:ext>
          </a:extLst>
        </xdr:cNvPr>
        <xdr:cNvSpPr txBox="1"/>
      </xdr:nvSpPr>
      <xdr:spPr>
        <a:xfrm>
          <a:off x="2107572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95267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CE57EFF0-293B-4B8F-B62E-476765A30E8D}"/>
            </a:ext>
          </a:extLst>
        </xdr:cNvPr>
        <xdr:cNvSpPr txBox="1"/>
      </xdr:nvSpPr>
      <xdr:spPr>
        <a:xfrm>
          <a:off x="2019942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148607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82096C3A-FCF2-42B8-B665-148B279B4359}"/>
            </a:ext>
          </a:extLst>
        </xdr:cNvPr>
        <xdr:cNvSpPr txBox="1"/>
      </xdr:nvSpPr>
      <xdr:spPr>
        <a:xfrm>
          <a:off x="19310427" y="71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148607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DBC41110-A1D4-4090-864A-1EC2B47D7638}"/>
            </a:ext>
          </a:extLst>
        </xdr:cNvPr>
        <xdr:cNvSpPr txBox="1"/>
      </xdr:nvSpPr>
      <xdr:spPr>
        <a:xfrm>
          <a:off x="18421427" y="71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158221BD-35EB-49B5-B688-E4A71B36D88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A41AE3BA-5B3B-42B1-A5AF-7DBE43C8FE1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FE1E29F1-C491-4317-9675-275C5789EE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57B3648A-DA47-4DAA-8D17-C7F71B3DEDF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724F8642-438D-42C0-A44C-9858170660F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AD5062E8-97E5-44EE-816E-4D1CE5855A0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10B579DE-1C89-40F4-A186-6469CE5235D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182A12B1-AF01-45B8-AC4D-D499515B684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5989AB51-6C09-4D1F-AB7A-E16FD947668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3106EC24-EBF9-44F2-AF61-5C06C8A7063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402CF560-D0F0-4EA4-A566-4180E059432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C22C88DA-9362-4A6B-968B-01A3C689594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9D372ED4-6FD0-459C-8F2E-2775F669D04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5540CA28-336A-4252-88CA-994541E8779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EFB6D2B6-3380-4C79-96D2-92E283DB434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65CCA3EE-3033-43E3-A62F-B53ADF1FD5B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236187FB-9587-4E1C-9FDD-BDFE3DEC584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4F3DB889-B24E-4EF3-B594-35427A7360B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6DDAC7B4-71FE-4DA1-A190-B258B21AE05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F5DBCC28-4EA2-44CD-B570-F01C012A0EC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96C97986-61BB-4169-8A42-1B500C9E768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378C15FB-D1FA-42E0-BB11-5AB9A65A632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72136401-A46E-4134-8E4B-A7E6A4DFDDA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E1239FFE-0C2D-4815-84DB-7373D1C3C7F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FD435BF5-6562-4569-AED2-0C82106F13C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44067AC7-2F0F-4DC0-89B5-F2D96B982B13}"/>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71B05F52-024B-48B7-964B-99C316A9B066}"/>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429D0080-9F37-430D-A0B4-F73EA1B59A13}"/>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F83BF5C6-899F-411A-A36E-297E5DDA0EA6}"/>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8A70D800-B4E4-44B8-8CDF-2672DB5831C5}"/>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4A180D27-293B-49C2-AD17-CB6399B1E578}"/>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5A329EFC-3C33-4269-B5D8-980FE6777B72}"/>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592E9017-704E-4114-9D2F-EBA6C0E85549}"/>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993F007B-120A-4010-9A2A-9B7860BC5507}"/>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9F6A8BEE-0476-4CD0-B72D-B9773234150F}"/>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8496CBC-E171-489F-A87F-7F752554846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09B65DB-620E-4840-BACA-329B6578E57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CBD342C-14C5-4EBC-9F3A-C398F475EFB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6FC7C62-79AE-4AE4-AC28-0F3E59F4060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95C4D31-F68C-4633-9B9E-24B344B5A0A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xdr:rowOff>
    </xdr:from>
    <xdr:to>
      <xdr:col>85</xdr:col>
      <xdr:colOff>177800</xdr:colOff>
      <xdr:row>60</xdr:row>
      <xdr:rowOff>107950</xdr:rowOff>
    </xdr:to>
    <xdr:sp macro="" textlink="">
      <xdr:nvSpPr>
        <xdr:cNvPr id="550" name="楕円 549">
          <a:extLst>
            <a:ext uri="{FF2B5EF4-FFF2-40B4-BE49-F238E27FC236}">
              <a16:creationId xmlns:a16="http://schemas.microsoft.com/office/drawing/2014/main" id="{736CE72E-F130-4BCA-8DD4-91556784A605}"/>
            </a:ext>
          </a:extLst>
        </xdr:cNvPr>
        <xdr:cNvSpPr/>
      </xdr:nvSpPr>
      <xdr:spPr>
        <a:xfrm>
          <a:off x="162687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29227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2F49B962-8BAB-4D41-ACF0-43289CD6B997}"/>
            </a:ext>
          </a:extLst>
        </xdr:cNvPr>
        <xdr:cNvSpPr txBox="1"/>
      </xdr:nvSpPr>
      <xdr:spPr>
        <a:xfrm>
          <a:off x="16357600"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154940</xdr:rowOff>
    </xdr:from>
    <xdr:to>
      <xdr:col>81</xdr:col>
      <xdr:colOff>101600</xdr:colOff>
      <xdr:row>60</xdr:row>
      <xdr:rowOff>85090</xdr:rowOff>
    </xdr:to>
    <xdr:sp macro="" textlink="">
      <xdr:nvSpPr>
        <xdr:cNvPr id="552" name="楕円 551">
          <a:extLst>
            <a:ext uri="{FF2B5EF4-FFF2-40B4-BE49-F238E27FC236}">
              <a16:creationId xmlns:a16="http://schemas.microsoft.com/office/drawing/2014/main" id="{78AA50B9-819D-4E28-9149-4C14AA8FD0F6}"/>
            </a:ext>
          </a:extLst>
        </xdr:cNvPr>
        <xdr:cNvSpPr/>
      </xdr:nvSpPr>
      <xdr:spPr>
        <a:xfrm>
          <a:off x="15430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34290</xdr:rowOff>
    </xdr:from>
    <xdr:to>
      <xdr:col>85</xdr:col>
      <xdr:colOff>127000</xdr:colOff>
      <xdr:row>60</xdr:row>
      <xdr:rowOff>57150</xdr:rowOff>
    </xdr:to>
    <xdr:cxnSp macro="">
      <xdr:nvCxnSpPr>
        <xdr:cNvPr id="553" name="直線コネクタ 552">
          <a:extLst>
            <a:ext uri="{FF2B5EF4-FFF2-40B4-BE49-F238E27FC236}">
              <a16:creationId xmlns:a16="http://schemas.microsoft.com/office/drawing/2014/main" id="{2A02E975-8ABE-422F-A130-1D2B4E5A6C99}"/>
            </a:ext>
          </a:extLst>
        </xdr:cNvPr>
        <xdr:cNvCxnSpPr/>
      </xdr:nvCxnSpPr>
      <xdr:spPr>
        <a:xfrm>
          <a:off x="15481300" y="1032129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92075</xdr:rowOff>
    </xdr:from>
    <xdr:to>
      <xdr:col>76</xdr:col>
      <xdr:colOff>165100</xdr:colOff>
      <xdr:row>60</xdr:row>
      <xdr:rowOff>22225</xdr:rowOff>
    </xdr:to>
    <xdr:sp macro="" textlink="">
      <xdr:nvSpPr>
        <xdr:cNvPr id="554" name="楕円 553">
          <a:extLst>
            <a:ext uri="{FF2B5EF4-FFF2-40B4-BE49-F238E27FC236}">
              <a16:creationId xmlns:a16="http://schemas.microsoft.com/office/drawing/2014/main" id="{40C940AE-80B9-4A31-8942-6730B357DC80}"/>
            </a:ext>
          </a:extLst>
        </xdr:cNvPr>
        <xdr:cNvSpPr/>
      </xdr:nvSpPr>
      <xdr:spPr>
        <a:xfrm>
          <a:off x="14541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142875</xdr:rowOff>
    </xdr:from>
    <xdr:to>
      <xdr:col>81</xdr:col>
      <xdr:colOff>50800</xdr:colOff>
      <xdr:row>60</xdr:row>
      <xdr:rowOff>34290</xdr:rowOff>
    </xdr:to>
    <xdr:cxnSp macro="">
      <xdr:nvCxnSpPr>
        <xdr:cNvPr id="555" name="直線コネクタ 554">
          <a:extLst>
            <a:ext uri="{FF2B5EF4-FFF2-40B4-BE49-F238E27FC236}">
              <a16:creationId xmlns:a16="http://schemas.microsoft.com/office/drawing/2014/main" id="{2573A9F5-3BE8-45E1-883F-A05A8E2B0F89}"/>
            </a:ext>
          </a:extLst>
        </xdr:cNvPr>
        <xdr:cNvCxnSpPr/>
      </xdr:nvCxnSpPr>
      <xdr:spPr>
        <a:xfrm>
          <a:off x="14592300" y="1025842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92075</xdr:rowOff>
    </xdr:from>
    <xdr:to>
      <xdr:col>72</xdr:col>
      <xdr:colOff>38100</xdr:colOff>
      <xdr:row>60</xdr:row>
      <xdr:rowOff>22225</xdr:rowOff>
    </xdr:to>
    <xdr:sp macro="" textlink="">
      <xdr:nvSpPr>
        <xdr:cNvPr id="556" name="楕円 555">
          <a:extLst>
            <a:ext uri="{FF2B5EF4-FFF2-40B4-BE49-F238E27FC236}">
              <a16:creationId xmlns:a16="http://schemas.microsoft.com/office/drawing/2014/main" id="{14F5D278-F0D0-4233-AD05-E7B925583ED5}"/>
            </a:ext>
          </a:extLst>
        </xdr:cNvPr>
        <xdr:cNvSpPr/>
      </xdr:nvSpPr>
      <xdr:spPr>
        <a:xfrm>
          <a:off x="13652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142875</xdr:rowOff>
    </xdr:from>
    <xdr:to>
      <xdr:col>76</xdr:col>
      <xdr:colOff>114300</xdr:colOff>
      <xdr:row>59</xdr:row>
      <xdr:rowOff>142875</xdr:rowOff>
    </xdr:to>
    <xdr:cxnSp macro="">
      <xdr:nvCxnSpPr>
        <xdr:cNvPr id="557" name="直線コネクタ 556">
          <a:extLst>
            <a:ext uri="{FF2B5EF4-FFF2-40B4-BE49-F238E27FC236}">
              <a16:creationId xmlns:a16="http://schemas.microsoft.com/office/drawing/2014/main" id="{0105F9C5-6080-4938-8B6E-B07E3DF634F2}"/>
            </a:ext>
          </a:extLst>
        </xdr:cNvPr>
        <xdr:cNvCxnSpPr/>
      </xdr:nvCxnSpPr>
      <xdr:spPr>
        <a:xfrm>
          <a:off x="13703300" y="102584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78740</xdr:rowOff>
    </xdr:from>
    <xdr:to>
      <xdr:col>67</xdr:col>
      <xdr:colOff>101600</xdr:colOff>
      <xdr:row>60</xdr:row>
      <xdr:rowOff>8890</xdr:rowOff>
    </xdr:to>
    <xdr:sp macro="" textlink="">
      <xdr:nvSpPr>
        <xdr:cNvPr id="558" name="楕円 557">
          <a:extLst>
            <a:ext uri="{FF2B5EF4-FFF2-40B4-BE49-F238E27FC236}">
              <a16:creationId xmlns:a16="http://schemas.microsoft.com/office/drawing/2014/main" id="{F5A6465B-D78D-435D-9180-0E0AD09B9B32}"/>
            </a:ext>
          </a:extLst>
        </xdr:cNvPr>
        <xdr:cNvSpPr/>
      </xdr:nvSpPr>
      <xdr:spPr>
        <a:xfrm>
          <a:off x="12763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129540</xdr:rowOff>
    </xdr:from>
    <xdr:to>
      <xdr:col>71</xdr:col>
      <xdr:colOff>177800</xdr:colOff>
      <xdr:row>59</xdr:row>
      <xdr:rowOff>142875</xdr:rowOff>
    </xdr:to>
    <xdr:cxnSp macro="">
      <xdr:nvCxnSpPr>
        <xdr:cNvPr id="559" name="直線コネクタ 558">
          <a:extLst>
            <a:ext uri="{FF2B5EF4-FFF2-40B4-BE49-F238E27FC236}">
              <a16:creationId xmlns:a16="http://schemas.microsoft.com/office/drawing/2014/main" id="{C14B985A-4ED7-40DF-A3F0-360DE35F4208}"/>
            </a:ext>
          </a:extLst>
        </xdr:cNvPr>
        <xdr:cNvCxnSpPr/>
      </xdr:nvCxnSpPr>
      <xdr:spPr>
        <a:xfrm>
          <a:off x="12814300" y="102450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D77A6D3C-A1A2-4D66-B303-E72AE999CF18}"/>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3DD8E9D2-BBA5-4363-AA58-85C66D2A4467}"/>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DDA5E188-5003-49D0-9CD7-3AD781EE2749}"/>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903E6E58-4DBE-4258-A6B6-31A0879216F8}"/>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101617</xdr:rowOff>
    </xdr:from>
    <xdr:ext cx="405111" cy="259045"/>
    <xdr:sp macro="" textlink="">
      <xdr:nvSpPr>
        <xdr:cNvPr id="564" name="n_1mainValue【学校施設】&#10;有形固定資産減価償却率">
          <a:extLst>
            <a:ext uri="{FF2B5EF4-FFF2-40B4-BE49-F238E27FC236}">
              <a16:creationId xmlns:a16="http://schemas.microsoft.com/office/drawing/2014/main" id="{1C35ADCF-CD42-47DB-AAC3-C64D4D03EFC9}"/>
            </a:ext>
          </a:extLst>
        </xdr:cNvPr>
        <xdr:cNvSpPr txBox="1"/>
      </xdr:nvSpPr>
      <xdr:spPr>
        <a:xfrm>
          <a:off x="152660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38752</xdr:rowOff>
    </xdr:from>
    <xdr:ext cx="405111" cy="259045"/>
    <xdr:sp macro="" textlink="">
      <xdr:nvSpPr>
        <xdr:cNvPr id="565" name="n_2mainValue【学校施設】&#10;有形固定資産減価償却率">
          <a:extLst>
            <a:ext uri="{FF2B5EF4-FFF2-40B4-BE49-F238E27FC236}">
              <a16:creationId xmlns:a16="http://schemas.microsoft.com/office/drawing/2014/main" id="{112586C9-5AE1-4B06-88B9-E8491F723F7D}"/>
            </a:ext>
          </a:extLst>
        </xdr:cNvPr>
        <xdr:cNvSpPr txBox="1"/>
      </xdr:nvSpPr>
      <xdr:spPr>
        <a:xfrm>
          <a:off x="14389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38752</xdr:rowOff>
    </xdr:from>
    <xdr:ext cx="405111" cy="259045"/>
    <xdr:sp macro="" textlink="">
      <xdr:nvSpPr>
        <xdr:cNvPr id="566" name="n_3mainValue【学校施設】&#10;有形固定資産減価償却率">
          <a:extLst>
            <a:ext uri="{FF2B5EF4-FFF2-40B4-BE49-F238E27FC236}">
              <a16:creationId xmlns:a16="http://schemas.microsoft.com/office/drawing/2014/main" id="{AEF78ED6-2ABE-4BF1-B85F-2829DB8B9C42}"/>
            </a:ext>
          </a:extLst>
        </xdr:cNvPr>
        <xdr:cNvSpPr txBox="1"/>
      </xdr:nvSpPr>
      <xdr:spPr>
        <a:xfrm>
          <a:off x="13500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25417</xdr:rowOff>
    </xdr:from>
    <xdr:ext cx="405111" cy="259045"/>
    <xdr:sp macro="" textlink="">
      <xdr:nvSpPr>
        <xdr:cNvPr id="567" name="n_4mainValue【学校施設】&#10;有形固定資産減価償却率">
          <a:extLst>
            <a:ext uri="{FF2B5EF4-FFF2-40B4-BE49-F238E27FC236}">
              <a16:creationId xmlns:a16="http://schemas.microsoft.com/office/drawing/2014/main" id="{A3311657-01CD-4D8B-AB99-E87C055E3A05}"/>
            </a:ext>
          </a:extLst>
        </xdr:cNvPr>
        <xdr:cNvSpPr txBox="1"/>
      </xdr:nvSpPr>
      <xdr:spPr>
        <a:xfrm>
          <a:off x="12611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53E0A5CD-A3F6-449B-8B25-0DE6F64E7E2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CEFDB7D-BCD6-4DB8-9CF2-FB0DD122A9F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9EFF59FA-E675-42D7-962C-ED2E32F51F5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A64591DB-0820-4619-9F89-6CE58CC9F13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CA7C2311-D3B8-4DB1-8D9B-542173140DA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AC52DC76-9D6B-4FBF-ADC4-B3588160B4D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182B59F6-E527-47DE-B123-6E49CDCDEB7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3D04057A-954A-415E-8409-E0E90DD5FAC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C2F5A0AD-F02D-4DCB-ADD8-550502E6471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E9BD9CF9-BCAD-4211-AA31-AD595BE8F48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708677B3-F74A-4C59-97C4-C2ACD4AC1C1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AC474CB4-A207-42C2-85EF-36765187987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E0242E2E-4446-4031-81B6-A79F288A54E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AB48C73D-09EE-4EBF-9E2E-29ACAE8CB7D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79A363AA-A8F9-4175-9AD7-418B8E2AB5A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7F40ECB9-B092-4341-A45B-484C6C808E9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8C762BBB-CF47-4EB7-84F1-3AFDE0BFA9B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9E83CB6C-6C1C-4033-B2DF-71859E52901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39C887AB-218E-4C39-9FBF-0FB9121D8FE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CA0993A7-4FFE-46E0-8073-C3D7A7E9CF6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348AEE74-523F-49DD-932A-3AC844C32A8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B7634CAA-C2F6-4A0B-8910-A650533B968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A864E679-4F63-40A8-A97F-6926F1D6BB95}"/>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BD116132-3591-4DA7-AAAE-D122B1546857}"/>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209D1802-7FBA-4601-8D9D-3B1F2FA5CDD8}"/>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4F91A9C1-2702-4740-889E-A4A383AF00D3}"/>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F8C4859B-1614-44B5-B713-C3F5EAE69CD6}"/>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4B1B0B08-972F-417D-B08B-02F073ADAC4D}"/>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E549875C-B22B-43CD-8C60-22C29FBC53ED}"/>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1043489D-F290-470C-8D84-5C18D632F25E}"/>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EE111AD6-7833-4881-8BDD-5B684B966AE2}"/>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3AF1070-7408-46B9-8793-7FCBB364868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32FC043A-38D1-42B2-839E-187E9B9EF216}"/>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E8EF8F0-9002-45D8-ACFE-EAF63DAB626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52BC5D7-D53E-4B95-B6E9-DAA5D58CB11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A9CC5A7-3D58-497E-9B8B-7CA32C69CC5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F8A7001-71C0-4DF1-9D80-81357806C2E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C75AD39-705D-4F6F-B3FB-60118906154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56642</xdr:rowOff>
    </xdr:from>
    <xdr:to>
      <xdr:col>116</xdr:col>
      <xdr:colOff>114300</xdr:colOff>
      <xdr:row>63</xdr:row>
      <xdr:rowOff>158242</xdr:rowOff>
    </xdr:to>
    <xdr:sp macro="" textlink="">
      <xdr:nvSpPr>
        <xdr:cNvPr id="606" name="楕円 605">
          <a:extLst>
            <a:ext uri="{FF2B5EF4-FFF2-40B4-BE49-F238E27FC236}">
              <a16:creationId xmlns:a16="http://schemas.microsoft.com/office/drawing/2014/main" id="{1AE76D55-4B3F-441D-81F7-D8AD99A1FC71}"/>
            </a:ext>
          </a:extLst>
        </xdr:cNvPr>
        <xdr:cNvSpPr/>
      </xdr:nvSpPr>
      <xdr:spPr>
        <a:xfrm>
          <a:off x="221107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35069</xdr:rowOff>
    </xdr:from>
    <xdr:ext cx="469744" cy="259045"/>
    <xdr:sp macro="" textlink="">
      <xdr:nvSpPr>
        <xdr:cNvPr id="607" name="【学校施設】&#10;一人当たり面積該当値テキスト">
          <a:extLst>
            <a:ext uri="{FF2B5EF4-FFF2-40B4-BE49-F238E27FC236}">
              <a16:creationId xmlns:a16="http://schemas.microsoft.com/office/drawing/2014/main" id="{49A7D4D5-3B8B-40A0-9B15-236DA6486839}"/>
            </a:ext>
          </a:extLst>
        </xdr:cNvPr>
        <xdr:cNvSpPr txBox="1"/>
      </xdr:nvSpPr>
      <xdr:spPr>
        <a:xfrm>
          <a:off x="22199600" y="1083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57099</xdr:rowOff>
    </xdr:from>
    <xdr:to>
      <xdr:col>112</xdr:col>
      <xdr:colOff>38100</xdr:colOff>
      <xdr:row>63</xdr:row>
      <xdr:rowOff>158699</xdr:rowOff>
    </xdr:to>
    <xdr:sp macro="" textlink="">
      <xdr:nvSpPr>
        <xdr:cNvPr id="608" name="楕円 607">
          <a:extLst>
            <a:ext uri="{FF2B5EF4-FFF2-40B4-BE49-F238E27FC236}">
              <a16:creationId xmlns:a16="http://schemas.microsoft.com/office/drawing/2014/main" id="{88A3897B-0508-4D36-9DCB-3E4A3B8D4A4D}"/>
            </a:ext>
          </a:extLst>
        </xdr:cNvPr>
        <xdr:cNvSpPr/>
      </xdr:nvSpPr>
      <xdr:spPr>
        <a:xfrm>
          <a:off x="21272500" y="1085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107442</xdr:rowOff>
    </xdr:from>
    <xdr:to>
      <xdr:col>116</xdr:col>
      <xdr:colOff>63500</xdr:colOff>
      <xdr:row>63</xdr:row>
      <xdr:rowOff>107899</xdr:rowOff>
    </xdr:to>
    <xdr:cxnSp macro="">
      <xdr:nvCxnSpPr>
        <xdr:cNvPr id="609" name="直線コネクタ 608">
          <a:extLst>
            <a:ext uri="{FF2B5EF4-FFF2-40B4-BE49-F238E27FC236}">
              <a16:creationId xmlns:a16="http://schemas.microsoft.com/office/drawing/2014/main" id="{83F45475-7CC0-4A11-B73C-D94A856F0BEB}"/>
            </a:ext>
          </a:extLst>
        </xdr:cNvPr>
        <xdr:cNvCxnSpPr/>
      </xdr:nvCxnSpPr>
      <xdr:spPr>
        <a:xfrm flipV="1">
          <a:off x="21323300" y="10908792"/>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55728</xdr:rowOff>
    </xdr:from>
    <xdr:to>
      <xdr:col>107</xdr:col>
      <xdr:colOff>101600</xdr:colOff>
      <xdr:row>63</xdr:row>
      <xdr:rowOff>157328</xdr:rowOff>
    </xdr:to>
    <xdr:sp macro="" textlink="">
      <xdr:nvSpPr>
        <xdr:cNvPr id="610" name="楕円 609">
          <a:extLst>
            <a:ext uri="{FF2B5EF4-FFF2-40B4-BE49-F238E27FC236}">
              <a16:creationId xmlns:a16="http://schemas.microsoft.com/office/drawing/2014/main" id="{064004C4-8BEA-4330-A13E-9945E5F9C4FB}"/>
            </a:ext>
          </a:extLst>
        </xdr:cNvPr>
        <xdr:cNvSpPr/>
      </xdr:nvSpPr>
      <xdr:spPr>
        <a:xfrm>
          <a:off x="20383500" y="1085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106528</xdr:rowOff>
    </xdr:from>
    <xdr:to>
      <xdr:col>111</xdr:col>
      <xdr:colOff>177800</xdr:colOff>
      <xdr:row>63</xdr:row>
      <xdr:rowOff>107899</xdr:rowOff>
    </xdr:to>
    <xdr:cxnSp macro="">
      <xdr:nvCxnSpPr>
        <xdr:cNvPr id="611" name="直線コネクタ 610">
          <a:extLst>
            <a:ext uri="{FF2B5EF4-FFF2-40B4-BE49-F238E27FC236}">
              <a16:creationId xmlns:a16="http://schemas.microsoft.com/office/drawing/2014/main" id="{18F41776-6C54-47E4-9612-FBE8A9B4146D}"/>
            </a:ext>
          </a:extLst>
        </xdr:cNvPr>
        <xdr:cNvCxnSpPr/>
      </xdr:nvCxnSpPr>
      <xdr:spPr>
        <a:xfrm>
          <a:off x="20434300" y="10907878"/>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54356</xdr:rowOff>
    </xdr:from>
    <xdr:to>
      <xdr:col>102</xdr:col>
      <xdr:colOff>165100</xdr:colOff>
      <xdr:row>63</xdr:row>
      <xdr:rowOff>155956</xdr:rowOff>
    </xdr:to>
    <xdr:sp macro="" textlink="">
      <xdr:nvSpPr>
        <xdr:cNvPr id="612" name="楕円 611">
          <a:extLst>
            <a:ext uri="{FF2B5EF4-FFF2-40B4-BE49-F238E27FC236}">
              <a16:creationId xmlns:a16="http://schemas.microsoft.com/office/drawing/2014/main" id="{09170E05-2E0B-4D74-876A-A744977DC820}"/>
            </a:ext>
          </a:extLst>
        </xdr:cNvPr>
        <xdr:cNvSpPr/>
      </xdr:nvSpPr>
      <xdr:spPr>
        <a:xfrm>
          <a:off x="194945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105156</xdr:rowOff>
    </xdr:from>
    <xdr:to>
      <xdr:col>107</xdr:col>
      <xdr:colOff>50800</xdr:colOff>
      <xdr:row>63</xdr:row>
      <xdr:rowOff>106528</xdr:rowOff>
    </xdr:to>
    <xdr:cxnSp macro="">
      <xdr:nvCxnSpPr>
        <xdr:cNvPr id="613" name="直線コネクタ 612">
          <a:extLst>
            <a:ext uri="{FF2B5EF4-FFF2-40B4-BE49-F238E27FC236}">
              <a16:creationId xmlns:a16="http://schemas.microsoft.com/office/drawing/2014/main" id="{53B259D0-D65C-4A43-9000-AD94BF01CE3E}"/>
            </a:ext>
          </a:extLst>
        </xdr:cNvPr>
        <xdr:cNvCxnSpPr/>
      </xdr:nvCxnSpPr>
      <xdr:spPr>
        <a:xfrm>
          <a:off x="19545300" y="10906506"/>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54356</xdr:rowOff>
    </xdr:from>
    <xdr:to>
      <xdr:col>98</xdr:col>
      <xdr:colOff>38100</xdr:colOff>
      <xdr:row>63</xdr:row>
      <xdr:rowOff>155956</xdr:rowOff>
    </xdr:to>
    <xdr:sp macro="" textlink="">
      <xdr:nvSpPr>
        <xdr:cNvPr id="614" name="楕円 613">
          <a:extLst>
            <a:ext uri="{FF2B5EF4-FFF2-40B4-BE49-F238E27FC236}">
              <a16:creationId xmlns:a16="http://schemas.microsoft.com/office/drawing/2014/main" id="{E26C313D-04F8-459B-A03A-6BD66A4C53EE}"/>
            </a:ext>
          </a:extLst>
        </xdr:cNvPr>
        <xdr:cNvSpPr/>
      </xdr:nvSpPr>
      <xdr:spPr>
        <a:xfrm>
          <a:off x="186055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105156</xdr:rowOff>
    </xdr:from>
    <xdr:to>
      <xdr:col>102</xdr:col>
      <xdr:colOff>114300</xdr:colOff>
      <xdr:row>63</xdr:row>
      <xdr:rowOff>105156</xdr:rowOff>
    </xdr:to>
    <xdr:cxnSp macro="">
      <xdr:nvCxnSpPr>
        <xdr:cNvPr id="615" name="直線コネクタ 614">
          <a:extLst>
            <a:ext uri="{FF2B5EF4-FFF2-40B4-BE49-F238E27FC236}">
              <a16:creationId xmlns:a16="http://schemas.microsoft.com/office/drawing/2014/main" id="{41684B24-5FAA-4894-BB79-61F71085E961}"/>
            </a:ext>
          </a:extLst>
        </xdr:cNvPr>
        <xdr:cNvCxnSpPr/>
      </xdr:nvCxnSpPr>
      <xdr:spPr>
        <a:xfrm>
          <a:off x="18656300" y="10906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62F7EF96-BF91-464B-B78B-9B1F5A0FFE9A}"/>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13EBC624-42D4-4D54-8E01-9480ABF17B69}"/>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A3149D7A-13E4-4D59-9C67-B89C87B734C8}"/>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0AC8DBAB-C531-4A02-835C-D4789BD17D3E}"/>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149826</xdr:rowOff>
    </xdr:from>
    <xdr:ext cx="469744" cy="259045"/>
    <xdr:sp macro="" textlink="">
      <xdr:nvSpPr>
        <xdr:cNvPr id="620" name="n_1mainValue【学校施設】&#10;一人当たり面積">
          <a:extLst>
            <a:ext uri="{FF2B5EF4-FFF2-40B4-BE49-F238E27FC236}">
              <a16:creationId xmlns:a16="http://schemas.microsoft.com/office/drawing/2014/main" id="{148E7646-DC59-4F5E-BE0A-06A0CBE42852}"/>
            </a:ext>
          </a:extLst>
        </xdr:cNvPr>
        <xdr:cNvSpPr txBox="1"/>
      </xdr:nvSpPr>
      <xdr:spPr>
        <a:xfrm>
          <a:off x="21075727" y="1095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148455</xdr:rowOff>
    </xdr:from>
    <xdr:ext cx="469744" cy="259045"/>
    <xdr:sp macro="" textlink="">
      <xdr:nvSpPr>
        <xdr:cNvPr id="621" name="n_2mainValue【学校施設】&#10;一人当たり面積">
          <a:extLst>
            <a:ext uri="{FF2B5EF4-FFF2-40B4-BE49-F238E27FC236}">
              <a16:creationId xmlns:a16="http://schemas.microsoft.com/office/drawing/2014/main" id="{BB981492-3DF8-4FF1-B2F2-DBD5CDEAA119}"/>
            </a:ext>
          </a:extLst>
        </xdr:cNvPr>
        <xdr:cNvSpPr txBox="1"/>
      </xdr:nvSpPr>
      <xdr:spPr>
        <a:xfrm>
          <a:off x="20199427" y="1094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147083</xdr:rowOff>
    </xdr:from>
    <xdr:ext cx="469744" cy="259045"/>
    <xdr:sp macro="" textlink="">
      <xdr:nvSpPr>
        <xdr:cNvPr id="622" name="n_3mainValue【学校施設】&#10;一人当たり面積">
          <a:extLst>
            <a:ext uri="{FF2B5EF4-FFF2-40B4-BE49-F238E27FC236}">
              <a16:creationId xmlns:a16="http://schemas.microsoft.com/office/drawing/2014/main" id="{EB6FDE9E-9F79-451A-973A-B2900E46B2FE}"/>
            </a:ext>
          </a:extLst>
        </xdr:cNvPr>
        <xdr:cNvSpPr txBox="1"/>
      </xdr:nvSpPr>
      <xdr:spPr>
        <a:xfrm>
          <a:off x="19310427" y="1094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147083</xdr:rowOff>
    </xdr:from>
    <xdr:ext cx="469744" cy="259045"/>
    <xdr:sp macro="" textlink="">
      <xdr:nvSpPr>
        <xdr:cNvPr id="623" name="n_4mainValue【学校施設】&#10;一人当たり面積">
          <a:extLst>
            <a:ext uri="{FF2B5EF4-FFF2-40B4-BE49-F238E27FC236}">
              <a16:creationId xmlns:a16="http://schemas.microsoft.com/office/drawing/2014/main" id="{B733EBD1-DC96-4D39-9E93-77D2D7712451}"/>
            </a:ext>
          </a:extLst>
        </xdr:cNvPr>
        <xdr:cNvSpPr txBox="1"/>
      </xdr:nvSpPr>
      <xdr:spPr>
        <a:xfrm>
          <a:off x="18421427" y="1094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A5BA8D98-AE12-4E5A-8014-7DE89FE7DF8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EC2F54B3-0AC5-4FAD-9479-F9633B7E42F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F620E287-CF84-47F3-80CB-D79526A31E6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75E5ABE6-B742-4068-AEDB-61C70D6157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8FF61F6B-8266-4151-9D45-2ADAD3D3B68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CDEA87CB-F885-47BA-A139-DC0C25201F9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1FCB63AE-E290-4695-BB0B-BDA48661328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611EBBB0-EF68-4613-8538-9FF4E7F55E6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D0342E39-B1E0-44DF-8E84-D77E1C2A59C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FC42001C-D7D7-4C1E-B78D-F8456485CD2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2689ECA0-A1AC-465A-847B-14078FAABC1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9B6F1BF4-0DBB-4E07-A895-72BD450752D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8B21FAF0-B86F-4ECC-99A7-FF9AFF17009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CC3788B1-94A3-4B59-93BA-22F078EAF45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37D669F5-F9CA-4125-B0FC-F738261E258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EF811A30-CC26-454B-8E0F-ADF1B339695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8154FCE1-7AE1-4D97-9A72-40CC8554E03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29D6B9F2-1C6C-4200-BE5F-6C6D29FA137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D33FD73F-D49A-4C2C-AF3C-D2DC028345F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3FFD48E4-CA70-4B51-8D69-A980FE4602C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16CE22B7-DCF6-461E-834C-2C345116290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87D9C5DF-F1DF-4E99-9CE7-140B149760B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C91663EF-094F-4881-BB78-C48E2F8DEBE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100AC80C-04A9-4BEF-85C9-9C478D8B706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8B084989-CB82-477D-B398-EEAB2E43046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7BC767D6-8D99-4064-9A73-28A906B8795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B5A99F98-F6F7-43BE-ABE6-F1455ED27A9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D724C38D-63A1-4C83-A1F7-8E78A3955CB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819C91B5-1D64-4284-927D-3B026903FE5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D1E5CCE0-26A1-426A-A712-42B8F2F1E76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C9AD69AD-DEFA-40A8-A0DD-0B77F37ABDB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43C7B946-9401-4C61-9CA7-0372A8864E5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2F2D4B15-3CC4-4742-88FA-88113D03636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ECE3173E-527D-4616-A5AB-E88C6EAF811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F5E019D7-224C-4485-BD49-4359AFA91BA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EA00F71E-997D-4DD5-8804-4F021865EF4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F5126188-818A-4D74-8053-0CDA0C47E1E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86A54E04-A68D-4B2E-A83B-5DFC0C42B4D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647EEF11-DA5D-4BFE-AB24-0F06DC85596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C29463BE-4DCC-4BD4-BC2F-84D561D7E1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FD2B3614-1098-4544-9D6D-73C943BC0A07}"/>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12075914-786F-43B3-9941-6924A8EA28F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1037BD08-BBC1-4B9F-8415-7FA809552B9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8C238D07-78D2-4301-B794-9C0355607926}"/>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5F63748C-E574-4891-975E-4E2E1B48CDBB}"/>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69" name="【公民館】&#10;有形固定資産減価償却率平均値テキスト">
          <a:extLst>
            <a:ext uri="{FF2B5EF4-FFF2-40B4-BE49-F238E27FC236}">
              <a16:creationId xmlns:a16="http://schemas.microsoft.com/office/drawing/2014/main" id="{91C06259-92A4-46A8-896B-190FF8999A3D}"/>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5A6C9218-B880-4E27-8B73-4645E64A48D7}"/>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CB63E8C8-4F4D-4254-BCA5-A8B465968BCE}"/>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41022BD6-5E3C-4D57-8740-C4AAC25651B6}"/>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D38BBD69-5FD7-4B82-A249-D44183428A2F}"/>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a:extLst>
            <a:ext uri="{FF2B5EF4-FFF2-40B4-BE49-F238E27FC236}">
              <a16:creationId xmlns:a16="http://schemas.microsoft.com/office/drawing/2014/main" id="{EFD9E808-6014-464F-9891-EDAE7D247166}"/>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3BE302D-211D-41DD-A7A2-364E3CDAA0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2A1428C-2783-40B2-9781-E6A90358B5F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3D60D8E-667D-4051-BE7B-EA8B7273569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9261541-4EB8-4E50-8022-3D940E4308E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8639F6C-1EA6-44AF-B4CA-50E70DE4F09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80" name="楕円 679">
          <a:extLst>
            <a:ext uri="{FF2B5EF4-FFF2-40B4-BE49-F238E27FC236}">
              <a16:creationId xmlns:a16="http://schemas.microsoft.com/office/drawing/2014/main" id="{41A808D5-1585-4339-88A4-A44A9F9530C2}"/>
            </a:ext>
          </a:extLst>
        </xdr:cNvPr>
        <xdr:cNvSpPr/>
      </xdr:nvSpPr>
      <xdr:spPr>
        <a:xfrm>
          <a:off x="16268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60977</xdr:rowOff>
    </xdr:from>
    <xdr:ext cx="405111" cy="259045"/>
    <xdr:sp macro="" textlink="">
      <xdr:nvSpPr>
        <xdr:cNvPr id="681" name="【公民館】&#10;有形固定資産減価償却率該当値テキスト">
          <a:extLst>
            <a:ext uri="{FF2B5EF4-FFF2-40B4-BE49-F238E27FC236}">
              <a16:creationId xmlns:a16="http://schemas.microsoft.com/office/drawing/2014/main" id="{2BB0D5D9-9B84-4B3F-AC31-702CF2231946}"/>
            </a:ext>
          </a:extLst>
        </xdr:cNvPr>
        <xdr:cNvSpPr txBox="1"/>
      </xdr:nvSpPr>
      <xdr:spPr>
        <a:xfrm>
          <a:off x="16357600"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25400</xdr:rowOff>
    </xdr:from>
    <xdr:to>
      <xdr:col>81</xdr:col>
      <xdr:colOff>101600</xdr:colOff>
      <xdr:row>105</xdr:row>
      <xdr:rowOff>127000</xdr:rowOff>
    </xdr:to>
    <xdr:sp macro="" textlink="">
      <xdr:nvSpPr>
        <xdr:cNvPr id="682" name="楕円 681">
          <a:extLst>
            <a:ext uri="{FF2B5EF4-FFF2-40B4-BE49-F238E27FC236}">
              <a16:creationId xmlns:a16="http://schemas.microsoft.com/office/drawing/2014/main" id="{6FCD4064-0A65-4F94-8C14-1D2FAA12992A}"/>
            </a:ext>
          </a:extLst>
        </xdr:cNvPr>
        <xdr:cNvSpPr/>
      </xdr:nvSpPr>
      <xdr:spPr>
        <a:xfrm>
          <a:off x="15430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76200</xdr:rowOff>
    </xdr:from>
    <xdr:to>
      <xdr:col>85</xdr:col>
      <xdr:colOff>127000</xdr:colOff>
      <xdr:row>105</xdr:row>
      <xdr:rowOff>133350</xdr:rowOff>
    </xdr:to>
    <xdr:cxnSp macro="">
      <xdr:nvCxnSpPr>
        <xdr:cNvPr id="683" name="直線コネクタ 682">
          <a:extLst>
            <a:ext uri="{FF2B5EF4-FFF2-40B4-BE49-F238E27FC236}">
              <a16:creationId xmlns:a16="http://schemas.microsoft.com/office/drawing/2014/main" id="{69DC4986-FD3E-467C-AECC-5F002A9B4372}"/>
            </a:ext>
          </a:extLst>
        </xdr:cNvPr>
        <xdr:cNvCxnSpPr/>
      </xdr:nvCxnSpPr>
      <xdr:spPr>
        <a:xfrm>
          <a:off x="15481300" y="180784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147320</xdr:rowOff>
    </xdr:from>
    <xdr:to>
      <xdr:col>76</xdr:col>
      <xdr:colOff>165100</xdr:colOff>
      <xdr:row>105</xdr:row>
      <xdr:rowOff>77470</xdr:rowOff>
    </xdr:to>
    <xdr:sp macro="" textlink="">
      <xdr:nvSpPr>
        <xdr:cNvPr id="684" name="楕円 683">
          <a:extLst>
            <a:ext uri="{FF2B5EF4-FFF2-40B4-BE49-F238E27FC236}">
              <a16:creationId xmlns:a16="http://schemas.microsoft.com/office/drawing/2014/main" id="{78B20DAB-707E-4C62-907F-7AC4E897E459}"/>
            </a:ext>
          </a:extLst>
        </xdr:cNvPr>
        <xdr:cNvSpPr/>
      </xdr:nvSpPr>
      <xdr:spPr>
        <a:xfrm>
          <a:off x="14541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26670</xdr:rowOff>
    </xdr:from>
    <xdr:to>
      <xdr:col>81</xdr:col>
      <xdr:colOff>50800</xdr:colOff>
      <xdr:row>105</xdr:row>
      <xdr:rowOff>76200</xdr:rowOff>
    </xdr:to>
    <xdr:cxnSp macro="">
      <xdr:nvCxnSpPr>
        <xdr:cNvPr id="685" name="直線コネクタ 684">
          <a:extLst>
            <a:ext uri="{FF2B5EF4-FFF2-40B4-BE49-F238E27FC236}">
              <a16:creationId xmlns:a16="http://schemas.microsoft.com/office/drawing/2014/main" id="{75BB4509-8CFD-4A4E-82EE-073176509F15}"/>
            </a:ext>
          </a:extLst>
        </xdr:cNvPr>
        <xdr:cNvCxnSpPr/>
      </xdr:nvCxnSpPr>
      <xdr:spPr>
        <a:xfrm>
          <a:off x="14592300" y="180289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109220</xdr:rowOff>
    </xdr:from>
    <xdr:to>
      <xdr:col>72</xdr:col>
      <xdr:colOff>38100</xdr:colOff>
      <xdr:row>105</xdr:row>
      <xdr:rowOff>39370</xdr:rowOff>
    </xdr:to>
    <xdr:sp macro="" textlink="">
      <xdr:nvSpPr>
        <xdr:cNvPr id="686" name="楕円 685">
          <a:extLst>
            <a:ext uri="{FF2B5EF4-FFF2-40B4-BE49-F238E27FC236}">
              <a16:creationId xmlns:a16="http://schemas.microsoft.com/office/drawing/2014/main" id="{E6637FAE-AEAD-4608-991D-6A0F61236E14}"/>
            </a:ext>
          </a:extLst>
        </xdr:cNvPr>
        <xdr:cNvSpPr/>
      </xdr:nvSpPr>
      <xdr:spPr>
        <a:xfrm>
          <a:off x="13652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160020</xdr:rowOff>
    </xdr:from>
    <xdr:to>
      <xdr:col>76</xdr:col>
      <xdr:colOff>114300</xdr:colOff>
      <xdr:row>105</xdr:row>
      <xdr:rowOff>26670</xdr:rowOff>
    </xdr:to>
    <xdr:cxnSp macro="">
      <xdr:nvCxnSpPr>
        <xdr:cNvPr id="687" name="直線コネクタ 686">
          <a:extLst>
            <a:ext uri="{FF2B5EF4-FFF2-40B4-BE49-F238E27FC236}">
              <a16:creationId xmlns:a16="http://schemas.microsoft.com/office/drawing/2014/main" id="{9B5B24D0-FA5B-4D75-BF24-9774D5D04EA1}"/>
            </a:ext>
          </a:extLst>
        </xdr:cNvPr>
        <xdr:cNvCxnSpPr/>
      </xdr:nvCxnSpPr>
      <xdr:spPr>
        <a:xfrm>
          <a:off x="13703300" y="17990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34925</xdr:rowOff>
    </xdr:from>
    <xdr:to>
      <xdr:col>67</xdr:col>
      <xdr:colOff>101600</xdr:colOff>
      <xdr:row>104</xdr:row>
      <xdr:rowOff>136525</xdr:rowOff>
    </xdr:to>
    <xdr:sp macro="" textlink="">
      <xdr:nvSpPr>
        <xdr:cNvPr id="688" name="楕円 687">
          <a:extLst>
            <a:ext uri="{FF2B5EF4-FFF2-40B4-BE49-F238E27FC236}">
              <a16:creationId xmlns:a16="http://schemas.microsoft.com/office/drawing/2014/main" id="{D92A704F-26B5-4BC4-BC4F-A374C4AF79C1}"/>
            </a:ext>
          </a:extLst>
        </xdr:cNvPr>
        <xdr:cNvSpPr/>
      </xdr:nvSpPr>
      <xdr:spPr>
        <a:xfrm>
          <a:off x="12763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85725</xdr:rowOff>
    </xdr:from>
    <xdr:to>
      <xdr:col>71</xdr:col>
      <xdr:colOff>177800</xdr:colOff>
      <xdr:row>104</xdr:row>
      <xdr:rowOff>160020</xdr:rowOff>
    </xdr:to>
    <xdr:cxnSp macro="">
      <xdr:nvCxnSpPr>
        <xdr:cNvPr id="689" name="直線コネクタ 688">
          <a:extLst>
            <a:ext uri="{FF2B5EF4-FFF2-40B4-BE49-F238E27FC236}">
              <a16:creationId xmlns:a16="http://schemas.microsoft.com/office/drawing/2014/main" id="{B763E9F2-D1EB-401E-9AAF-213A1EE398AE}"/>
            </a:ext>
          </a:extLst>
        </xdr:cNvPr>
        <xdr:cNvCxnSpPr/>
      </xdr:nvCxnSpPr>
      <xdr:spPr>
        <a:xfrm>
          <a:off x="12814300" y="1791652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0" name="n_1aveValue【公民館】&#10;有形固定資産減価償却率">
          <a:extLst>
            <a:ext uri="{FF2B5EF4-FFF2-40B4-BE49-F238E27FC236}">
              <a16:creationId xmlns:a16="http://schemas.microsoft.com/office/drawing/2014/main" id="{98B567E7-8D92-4B03-8F42-E0151EE2003F}"/>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1" name="n_2aveValue【公民館】&#10;有形固定資産減価償却率">
          <a:extLst>
            <a:ext uri="{FF2B5EF4-FFF2-40B4-BE49-F238E27FC236}">
              <a16:creationId xmlns:a16="http://schemas.microsoft.com/office/drawing/2014/main" id="{7FDEE69C-2DD1-4A26-A74D-ABB9F5484735}"/>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2" name="n_3aveValue【公民館】&#10;有形固定資産減価償却率">
          <a:extLst>
            <a:ext uri="{FF2B5EF4-FFF2-40B4-BE49-F238E27FC236}">
              <a16:creationId xmlns:a16="http://schemas.microsoft.com/office/drawing/2014/main" id="{D22BEF87-1A80-4C99-861A-80EFD669CC4F}"/>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3" name="n_4aveValue【公民館】&#10;有形固定資産減価償却率">
          <a:extLst>
            <a:ext uri="{FF2B5EF4-FFF2-40B4-BE49-F238E27FC236}">
              <a16:creationId xmlns:a16="http://schemas.microsoft.com/office/drawing/2014/main" id="{379BC1D0-597D-471B-8DF0-52E7893BD93B}"/>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118127</xdr:rowOff>
    </xdr:from>
    <xdr:ext cx="405111" cy="259045"/>
    <xdr:sp macro="" textlink="">
      <xdr:nvSpPr>
        <xdr:cNvPr id="694" name="n_1mainValue【公民館】&#10;有形固定資産減価償却率">
          <a:extLst>
            <a:ext uri="{FF2B5EF4-FFF2-40B4-BE49-F238E27FC236}">
              <a16:creationId xmlns:a16="http://schemas.microsoft.com/office/drawing/2014/main" id="{57D6C23A-6EE3-48A1-A797-173C9A9D7E8F}"/>
            </a:ext>
          </a:extLst>
        </xdr:cNvPr>
        <xdr:cNvSpPr txBox="1"/>
      </xdr:nvSpPr>
      <xdr:spPr>
        <a:xfrm>
          <a:off x="152660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68597</xdr:rowOff>
    </xdr:from>
    <xdr:ext cx="405111" cy="259045"/>
    <xdr:sp macro="" textlink="">
      <xdr:nvSpPr>
        <xdr:cNvPr id="695" name="n_2mainValue【公民館】&#10;有形固定資産減価償却率">
          <a:extLst>
            <a:ext uri="{FF2B5EF4-FFF2-40B4-BE49-F238E27FC236}">
              <a16:creationId xmlns:a16="http://schemas.microsoft.com/office/drawing/2014/main" id="{C63E43B8-2FF4-42F8-825D-26F841E54E93}"/>
            </a:ext>
          </a:extLst>
        </xdr:cNvPr>
        <xdr:cNvSpPr txBox="1"/>
      </xdr:nvSpPr>
      <xdr:spPr>
        <a:xfrm>
          <a:off x="14389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30497</xdr:rowOff>
    </xdr:from>
    <xdr:ext cx="405111" cy="259045"/>
    <xdr:sp macro="" textlink="">
      <xdr:nvSpPr>
        <xdr:cNvPr id="696" name="n_3mainValue【公民館】&#10;有形固定資産減価償却率">
          <a:extLst>
            <a:ext uri="{FF2B5EF4-FFF2-40B4-BE49-F238E27FC236}">
              <a16:creationId xmlns:a16="http://schemas.microsoft.com/office/drawing/2014/main" id="{A3FCF905-C51E-48A7-B00F-31EF06E3F71A}"/>
            </a:ext>
          </a:extLst>
        </xdr:cNvPr>
        <xdr:cNvSpPr txBox="1"/>
      </xdr:nvSpPr>
      <xdr:spPr>
        <a:xfrm>
          <a:off x="13500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153052</xdr:rowOff>
    </xdr:from>
    <xdr:ext cx="405111" cy="259045"/>
    <xdr:sp macro="" textlink="">
      <xdr:nvSpPr>
        <xdr:cNvPr id="697" name="n_4mainValue【公民館】&#10;有形固定資産減価償却率">
          <a:extLst>
            <a:ext uri="{FF2B5EF4-FFF2-40B4-BE49-F238E27FC236}">
              <a16:creationId xmlns:a16="http://schemas.microsoft.com/office/drawing/2014/main" id="{F4FEB0A5-2C75-47A6-A489-9F7EC0E73021}"/>
            </a:ext>
          </a:extLst>
        </xdr:cNvPr>
        <xdr:cNvSpPr txBox="1"/>
      </xdr:nvSpPr>
      <xdr:spPr>
        <a:xfrm>
          <a:off x="12611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B96B1D0C-3784-44D6-AE8B-E6CC7A14706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ED3EE1F9-B301-4496-9145-45C259EF3A6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4AEFA33C-3349-46F1-AC47-2E9E951924C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BB1262B4-3CE6-420C-A9F3-633E78C8FD5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1A876DA3-1847-47B3-A9E1-13FCA893025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4B2DB334-CC04-41EE-B193-E5859DD53AB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7B33A8C3-6D16-4A4A-AC65-D7551E085B2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AA82FA78-3AB0-4DF8-8D13-8CC36E85347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D055C2B9-3BC3-4A77-8933-87B2F9C6652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214CD94-3E29-4020-A07C-0580B573751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53CF8B36-DD68-4734-9B63-4E9A479E5E8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A01CA5F3-0B02-45A2-BC57-DB0C156A948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5D429D22-74A2-44E5-8416-891EDA353FE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D61FDD8C-BB01-4BAE-BA28-91617F34910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23260D8D-65AC-43E0-9C33-5C5D8E1881C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26713417-BFED-4CA9-BCDF-18E4525DD83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7B64B1E3-94AC-42DA-8535-FB6D6FD1C71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3781C25A-3AB8-4F71-B83A-481D6026E5E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8E7EB483-4AD0-439D-8C44-AB9645EB9BF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C2FF8397-1C2E-4674-AE22-4A6AD72297E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EC3C3BAB-A871-46C8-9F47-7B9F1F35848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5BA99B16-F476-4DEE-8D8E-3B14C0CD3DA4}"/>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6E3FE7F7-99B3-4335-B748-1BC46EE5F692}"/>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15736B09-9304-4A8F-99A6-20D9EB681E05}"/>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373022EF-052D-4DC4-8E0E-D0ACB187708A}"/>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50CA420C-C0C6-40C8-8FE6-7DD84C527553}"/>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4" name="【公民館】&#10;一人当たり面積平均値テキスト">
          <a:extLst>
            <a:ext uri="{FF2B5EF4-FFF2-40B4-BE49-F238E27FC236}">
              <a16:creationId xmlns:a16="http://schemas.microsoft.com/office/drawing/2014/main" id="{36154571-154D-4E75-B855-945761982869}"/>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5C69748D-3EB5-4F61-BA11-41B14D2719E8}"/>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331754A5-A56B-4644-9FDA-43E557472A3E}"/>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C59B66E8-4994-4BEB-BF78-3C94FB417D53}"/>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AF8CDA58-7355-4E0F-8E37-33B956D5A4E4}"/>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a:extLst>
            <a:ext uri="{FF2B5EF4-FFF2-40B4-BE49-F238E27FC236}">
              <a16:creationId xmlns:a16="http://schemas.microsoft.com/office/drawing/2014/main" id="{591A93BF-79D7-4978-9419-AA1B2C49DB01}"/>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7F924EAA-C0B0-4DD7-966E-A3A351422F5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D02EA9DB-31C8-45B1-9165-B7F46AAB345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4324959-F2BD-4037-9159-537E93D9574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7B1C7E8-0BBA-43ED-B160-720EB3A66EE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C94D7191-FE5F-4A91-B09D-98EA9C74F8F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135128</xdr:rowOff>
    </xdr:from>
    <xdr:to>
      <xdr:col>116</xdr:col>
      <xdr:colOff>114300</xdr:colOff>
      <xdr:row>108</xdr:row>
      <xdr:rowOff>65278</xdr:rowOff>
    </xdr:to>
    <xdr:sp macro="" textlink="">
      <xdr:nvSpPr>
        <xdr:cNvPr id="735" name="楕円 734">
          <a:extLst>
            <a:ext uri="{FF2B5EF4-FFF2-40B4-BE49-F238E27FC236}">
              <a16:creationId xmlns:a16="http://schemas.microsoft.com/office/drawing/2014/main" id="{54016BA9-3354-48FC-B912-C30516AA65A4}"/>
            </a:ext>
          </a:extLst>
        </xdr:cNvPr>
        <xdr:cNvSpPr/>
      </xdr:nvSpPr>
      <xdr:spPr>
        <a:xfrm>
          <a:off x="22110700" y="184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50055</xdr:rowOff>
    </xdr:from>
    <xdr:ext cx="469744" cy="259045"/>
    <xdr:sp macro="" textlink="">
      <xdr:nvSpPr>
        <xdr:cNvPr id="736" name="【公民館】&#10;一人当たり面積該当値テキスト">
          <a:extLst>
            <a:ext uri="{FF2B5EF4-FFF2-40B4-BE49-F238E27FC236}">
              <a16:creationId xmlns:a16="http://schemas.microsoft.com/office/drawing/2014/main" id="{4F7828B7-D59B-4F64-895C-E7030FC5C9F9}"/>
            </a:ext>
          </a:extLst>
        </xdr:cNvPr>
        <xdr:cNvSpPr txBox="1"/>
      </xdr:nvSpPr>
      <xdr:spPr>
        <a:xfrm>
          <a:off x="22199600" y="18395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135128</xdr:rowOff>
    </xdr:from>
    <xdr:to>
      <xdr:col>112</xdr:col>
      <xdr:colOff>38100</xdr:colOff>
      <xdr:row>108</xdr:row>
      <xdr:rowOff>65278</xdr:rowOff>
    </xdr:to>
    <xdr:sp macro="" textlink="">
      <xdr:nvSpPr>
        <xdr:cNvPr id="737" name="楕円 736">
          <a:extLst>
            <a:ext uri="{FF2B5EF4-FFF2-40B4-BE49-F238E27FC236}">
              <a16:creationId xmlns:a16="http://schemas.microsoft.com/office/drawing/2014/main" id="{5E6BF298-D61A-4D1A-9F7E-D3DFBD7F78EE}"/>
            </a:ext>
          </a:extLst>
        </xdr:cNvPr>
        <xdr:cNvSpPr/>
      </xdr:nvSpPr>
      <xdr:spPr>
        <a:xfrm>
          <a:off x="21272500" y="184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14478</xdr:rowOff>
    </xdr:from>
    <xdr:to>
      <xdr:col>116</xdr:col>
      <xdr:colOff>63500</xdr:colOff>
      <xdr:row>108</xdr:row>
      <xdr:rowOff>14478</xdr:rowOff>
    </xdr:to>
    <xdr:cxnSp macro="">
      <xdr:nvCxnSpPr>
        <xdr:cNvPr id="738" name="直線コネクタ 737">
          <a:extLst>
            <a:ext uri="{FF2B5EF4-FFF2-40B4-BE49-F238E27FC236}">
              <a16:creationId xmlns:a16="http://schemas.microsoft.com/office/drawing/2014/main" id="{72C8C3ED-9CB7-429F-8A42-B03A55D7C411}"/>
            </a:ext>
          </a:extLst>
        </xdr:cNvPr>
        <xdr:cNvCxnSpPr/>
      </xdr:nvCxnSpPr>
      <xdr:spPr>
        <a:xfrm>
          <a:off x="21323300" y="185310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135128</xdr:rowOff>
    </xdr:from>
    <xdr:to>
      <xdr:col>107</xdr:col>
      <xdr:colOff>101600</xdr:colOff>
      <xdr:row>108</xdr:row>
      <xdr:rowOff>65278</xdr:rowOff>
    </xdr:to>
    <xdr:sp macro="" textlink="">
      <xdr:nvSpPr>
        <xdr:cNvPr id="739" name="楕円 738">
          <a:extLst>
            <a:ext uri="{FF2B5EF4-FFF2-40B4-BE49-F238E27FC236}">
              <a16:creationId xmlns:a16="http://schemas.microsoft.com/office/drawing/2014/main" id="{A34F861F-904F-4DD1-A009-DF3A1529C104}"/>
            </a:ext>
          </a:extLst>
        </xdr:cNvPr>
        <xdr:cNvSpPr/>
      </xdr:nvSpPr>
      <xdr:spPr>
        <a:xfrm>
          <a:off x="20383500" y="184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14478</xdr:rowOff>
    </xdr:from>
    <xdr:to>
      <xdr:col>111</xdr:col>
      <xdr:colOff>177800</xdr:colOff>
      <xdr:row>108</xdr:row>
      <xdr:rowOff>14478</xdr:rowOff>
    </xdr:to>
    <xdr:cxnSp macro="">
      <xdr:nvCxnSpPr>
        <xdr:cNvPr id="740" name="直線コネクタ 739">
          <a:extLst>
            <a:ext uri="{FF2B5EF4-FFF2-40B4-BE49-F238E27FC236}">
              <a16:creationId xmlns:a16="http://schemas.microsoft.com/office/drawing/2014/main" id="{13C2F819-4210-4279-ADBC-B0EB6BB0A526}"/>
            </a:ext>
          </a:extLst>
        </xdr:cNvPr>
        <xdr:cNvCxnSpPr/>
      </xdr:nvCxnSpPr>
      <xdr:spPr>
        <a:xfrm>
          <a:off x="20434300" y="18531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135128</xdr:rowOff>
    </xdr:from>
    <xdr:to>
      <xdr:col>102</xdr:col>
      <xdr:colOff>165100</xdr:colOff>
      <xdr:row>108</xdr:row>
      <xdr:rowOff>65278</xdr:rowOff>
    </xdr:to>
    <xdr:sp macro="" textlink="">
      <xdr:nvSpPr>
        <xdr:cNvPr id="741" name="楕円 740">
          <a:extLst>
            <a:ext uri="{FF2B5EF4-FFF2-40B4-BE49-F238E27FC236}">
              <a16:creationId xmlns:a16="http://schemas.microsoft.com/office/drawing/2014/main" id="{31F7397B-7761-4E25-862C-9B1EB42576A8}"/>
            </a:ext>
          </a:extLst>
        </xdr:cNvPr>
        <xdr:cNvSpPr/>
      </xdr:nvSpPr>
      <xdr:spPr>
        <a:xfrm>
          <a:off x="19494500" y="184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14478</xdr:rowOff>
    </xdr:from>
    <xdr:to>
      <xdr:col>107</xdr:col>
      <xdr:colOff>50800</xdr:colOff>
      <xdr:row>108</xdr:row>
      <xdr:rowOff>14478</xdr:rowOff>
    </xdr:to>
    <xdr:cxnSp macro="">
      <xdr:nvCxnSpPr>
        <xdr:cNvPr id="742" name="直線コネクタ 741">
          <a:extLst>
            <a:ext uri="{FF2B5EF4-FFF2-40B4-BE49-F238E27FC236}">
              <a16:creationId xmlns:a16="http://schemas.microsoft.com/office/drawing/2014/main" id="{986E4507-9B0B-400E-AA3C-4E11C7EB7EC4}"/>
            </a:ext>
          </a:extLst>
        </xdr:cNvPr>
        <xdr:cNvCxnSpPr/>
      </xdr:nvCxnSpPr>
      <xdr:spPr>
        <a:xfrm>
          <a:off x="19545300" y="18531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135128</xdr:rowOff>
    </xdr:from>
    <xdr:to>
      <xdr:col>98</xdr:col>
      <xdr:colOff>38100</xdr:colOff>
      <xdr:row>108</xdr:row>
      <xdr:rowOff>65278</xdr:rowOff>
    </xdr:to>
    <xdr:sp macro="" textlink="">
      <xdr:nvSpPr>
        <xdr:cNvPr id="743" name="楕円 742">
          <a:extLst>
            <a:ext uri="{FF2B5EF4-FFF2-40B4-BE49-F238E27FC236}">
              <a16:creationId xmlns:a16="http://schemas.microsoft.com/office/drawing/2014/main" id="{4A0CBDEE-7F0F-4B25-81BC-0E5A9903FD1A}"/>
            </a:ext>
          </a:extLst>
        </xdr:cNvPr>
        <xdr:cNvSpPr/>
      </xdr:nvSpPr>
      <xdr:spPr>
        <a:xfrm>
          <a:off x="18605500" y="184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14478</xdr:rowOff>
    </xdr:from>
    <xdr:to>
      <xdr:col>102</xdr:col>
      <xdr:colOff>114300</xdr:colOff>
      <xdr:row>108</xdr:row>
      <xdr:rowOff>14478</xdr:rowOff>
    </xdr:to>
    <xdr:cxnSp macro="">
      <xdr:nvCxnSpPr>
        <xdr:cNvPr id="744" name="直線コネクタ 743">
          <a:extLst>
            <a:ext uri="{FF2B5EF4-FFF2-40B4-BE49-F238E27FC236}">
              <a16:creationId xmlns:a16="http://schemas.microsoft.com/office/drawing/2014/main" id="{2CFB3400-5F45-42C9-8744-8EF35383B422}"/>
            </a:ext>
          </a:extLst>
        </xdr:cNvPr>
        <xdr:cNvCxnSpPr/>
      </xdr:nvCxnSpPr>
      <xdr:spPr>
        <a:xfrm>
          <a:off x="18656300" y="18531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5" name="n_1aveValue【公民館】&#10;一人当たり面積">
          <a:extLst>
            <a:ext uri="{FF2B5EF4-FFF2-40B4-BE49-F238E27FC236}">
              <a16:creationId xmlns:a16="http://schemas.microsoft.com/office/drawing/2014/main" id="{7CA7670A-9C35-4C68-AB33-19E2669A70F5}"/>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6" name="n_2aveValue【公民館】&#10;一人当たり面積">
          <a:extLst>
            <a:ext uri="{FF2B5EF4-FFF2-40B4-BE49-F238E27FC236}">
              <a16:creationId xmlns:a16="http://schemas.microsoft.com/office/drawing/2014/main" id="{C1728C58-8EAC-4515-883E-23E100AB4605}"/>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7" name="n_3aveValue【公民館】&#10;一人当たり面積">
          <a:extLst>
            <a:ext uri="{FF2B5EF4-FFF2-40B4-BE49-F238E27FC236}">
              <a16:creationId xmlns:a16="http://schemas.microsoft.com/office/drawing/2014/main" id="{BC60498E-F174-47D8-AC6A-C70BF9AC4B42}"/>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8" name="n_4aveValue【公民館】&#10;一人当たり面積">
          <a:extLst>
            <a:ext uri="{FF2B5EF4-FFF2-40B4-BE49-F238E27FC236}">
              <a16:creationId xmlns:a16="http://schemas.microsoft.com/office/drawing/2014/main" id="{D18CB31D-3264-4DE8-A12A-AA686107792D}"/>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56405</xdr:rowOff>
    </xdr:from>
    <xdr:ext cx="469744" cy="259045"/>
    <xdr:sp macro="" textlink="">
      <xdr:nvSpPr>
        <xdr:cNvPr id="749" name="n_1mainValue【公民館】&#10;一人当たり面積">
          <a:extLst>
            <a:ext uri="{FF2B5EF4-FFF2-40B4-BE49-F238E27FC236}">
              <a16:creationId xmlns:a16="http://schemas.microsoft.com/office/drawing/2014/main" id="{922C2582-90A5-43C4-8148-8629FF65E564}"/>
            </a:ext>
          </a:extLst>
        </xdr:cNvPr>
        <xdr:cNvSpPr txBox="1"/>
      </xdr:nvSpPr>
      <xdr:spPr>
        <a:xfrm>
          <a:off x="21075727" y="1857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56405</xdr:rowOff>
    </xdr:from>
    <xdr:ext cx="469744" cy="259045"/>
    <xdr:sp macro="" textlink="">
      <xdr:nvSpPr>
        <xdr:cNvPr id="750" name="n_2mainValue【公民館】&#10;一人当たり面積">
          <a:extLst>
            <a:ext uri="{FF2B5EF4-FFF2-40B4-BE49-F238E27FC236}">
              <a16:creationId xmlns:a16="http://schemas.microsoft.com/office/drawing/2014/main" id="{D8625045-F536-47EF-A3E9-EADDF5C46EAB}"/>
            </a:ext>
          </a:extLst>
        </xdr:cNvPr>
        <xdr:cNvSpPr txBox="1"/>
      </xdr:nvSpPr>
      <xdr:spPr>
        <a:xfrm>
          <a:off x="20199427" y="1857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56405</xdr:rowOff>
    </xdr:from>
    <xdr:ext cx="469744" cy="259045"/>
    <xdr:sp macro="" textlink="">
      <xdr:nvSpPr>
        <xdr:cNvPr id="751" name="n_3mainValue【公民館】&#10;一人当たり面積">
          <a:extLst>
            <a:ext uri="{FF2B5EF4-FFF2-40B4-BE49-F238E27FC236}">
              <a16:creationId xmlns:a16="http://schemas.microsoft.com/office/drawing/2014/main" id="{60118F9C-DA6B-46B2-BA2E-513E39D5E185}"/>
            </a:ext>
          </a:extLst>
        </xdr:cNvPr>
        <xdr:cNvSpPr txBox="1"/>
      </xdr:nvSpPr>
      <xdr:spPr>
        <a:xfrm>
          <a:off x="19310427" y="1857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56405</xdr:rowOff>
    </xdr:from>
    <xdr:ext cx="469744" cy="259045"/>
    <xdr:sp macro="" textlink="">
      <xdr:nvSpPr>
        <xdr:cNvPr id="752" name="n_4mainValue【公民館】&#10;一人当たり面積">
          <a:extLst>
            <a:ext uri="{FF2B5EF4-FFF2-40B4-BE49-F238E27FC236}">
              <a16:creationId xmlns:a16="http://schemas.microsoft.com/office/drawing/2014/main" id="{8C549398-4EF0-4B87-B03C-A24ED2B35152}"/>
            </a:ext>
          </a:extLst>
        </xdr:cNvPr>
        <xdr:cNvSpPr txBox="1"/>
      </xdr:nvSpPr>
      <xdr:spPr>
        <a:xfrm>
          <a:off x="18421427" y="1857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61D4D784-F000-4CEC-83B5-23C4336F122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3BDBC662-F54F-4A49-A2FA-2497888DF68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3ACB591B-AB72-473C-A86C-A4B98DB963E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類似団体と比較して有形固定資産減価償却率が特に低くなっている施設は、認定こども園・幼稚園・保育所、一般廃棄物処理施設となっており、一方で特に高くなっている施設は体育館・プール、福祉施設、市民会館、庁舎であ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有形固定資産減価償却率が低い認定こども園・幼稚園・保育所については、以前から保育施設について民営化してきたことが要因であると考えており、令和２年度は、１園を民営化するため施設を売却したことにより減価償却率は減少している。一般廃棄物処理施設については、令和元年度に焼却施設が完成したことから類似団体平均を大幅に下回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有形固定資産減価償却率が高い市民会館は、令和</a:t>
          </a:r>
          <a:r>
            <a:rPr kumimoji="1" lang="en-US" altLang="ja-JP" sz="1100" b="0" i="0" baseline="0">
              <a:solidFill>
                <a:sysClr val="windowText" lastClr="000000"/>
              </a:solidFill>
              <a:effectLst/>
              <a:latin typeface="+mn-lt"/>
              <a:ea typeface="+mn-ea"/>
              <a:cs typeface="+mn-cs"/>
            </a:rPr>
            <a:t>6</a:t>
          </a:r>
          <a:r>
            <a:rPr kumimoji="1" lang="ja-JP" altLang="ja-JP" sz="1100" b="0" i="0" baseline="0">
              <a:solidFill>
                <a:sysClr val="windowText" lastClr="000000"/>
              </a:solidFill>
              <a:effectLst/>
              <a:latin typeface="+mn-lt"/>
              <a:ea typeface="+mn-ea"/>
              <a:cs typeface="+mn-cs"/>
            </a:rPr>
            <a:t>年度から耐震化等工事を実施していることから今後減少していくものと考えており、体育館・プールについても令和７年度にプールの新設を実施することから減少すると見込んでいる。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福祉施設、庁舎については、今後も公共施設等総合管理計画に基づき、市民の要望などを踏まえながら慎重に統廃合を推進していく。</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A1698F-307C-400A-9B80-E8AA282638E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359F86-D94B-4E96-BDA0-C9161E93AA0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170C0C1-2707-4213-94C6-40C4DC1BB02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4D7C6D3-65A4-4383-A3AB-3D46BB37AD4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北海道恵庭市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C0E2106-1C3B-4423-8A2B-13CF769E9CF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665564C-DD69-4CDD-AFD8-46D731E53BA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342B13-8253-46FF-B904-1332D17C5A1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2F2D30-6100-48E3-A3C8-D1C94910536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B73999C-FCB4-4804-BC76-16F1DEF4B2B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4768D4-7E92-432A-983D-3569FA7420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70,446
69,348
294.65
39,574,494
38,053,945
1,519,448
16,655,127
22,880,477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46E626C-3DE9-4F5B-9657-2116D2B743C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C7B0CD-EFB2-452F-A549-A032AA409F4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014A50F-DEFD-49A6-9675-198523D92B1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F9697C-133A-4EDF-85E0-63A89208944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E643A1A-1016-4EE5-BA13-2B6BFFCDD9F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7F193FA-B6BC-4EAD-AA4A-9625555408D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4DBE9D-AE31-4F2A-A29D-9D89EB1BA4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669E9B-4702-4AFA-9B21-B2CEB18C109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B3927C3-E94A-4638-AF26-A28D3977DD8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C7A6B8B-99DA-45CC-BE73-FA640CC179E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64ED19-C12B-40D2-A70A-531BB1BE6EE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7B93A40-C0BB-45E5-8B57-5A9A5BC3CDB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6432F11-525B-44F1-848B-4EA9BDEB47D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220A11-7894-4E41-8996-6E29ACF8B7C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0DB645-DE30-419B-B2C6-82A0ADD0720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55B2CA-4060-4E83-BB07-C58F665A5F7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6617FB-ADC6-41E3-9337-5A8781CB33E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7701DBA-5F5E-40F5-BB79-243A9303C93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626BF30-E998-4E4E-A372-BF380855DA2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038B03-E773-4FF6-AAAB-D40943CA116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5DDAD93-5851-4EFF-8077-326D97EE579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521DEE7-D4D0-4C8D-A743-165AC61BCDA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CB72D3C-E2C8-4E82-87C8-CC6002051FF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E1B5E1-93AE-4592-BF2F-46E7666C2D9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A112567-6EF4-49F2-837F-FCE1173A4B0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E7D8F1-646C-4D7E-A399-7E907E6B300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00B94C2-7D02-4228-8C9C-E1B0FC439A9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1C72BE-27EA-40B0-A703-5EEB66A567B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98B986A-8B4F-4F26-BA84-E609181098A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7E312CA-F8A6-41F1-B274-54934B1550D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72A5534-0B36-4EB8-B949-E48FFA4E6A2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05370CE-7F82-4189-AA43-5ECE4D31F33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205BDB7-BC70-4CD2-90EA-42101B957E1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550721A-2C9A-4842-9B52-FEB4D0EABC0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81FD359-4427-4FF5-8ADF-5E8B0FA78BB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523B958-9440-49E5-AAEA-5AE2002FEE7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20532B9-7C83-48C6-88E3-5D84D6433D0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35B7C36-CE20-4FD1-903A-55D1682B217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59544E0-1132-43E1-B00A-BCE82F5DC71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5819C15-8BE1-4E7A-A5C0-E539EA655A5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162E807-111D-404B-8508-940A29B7FD9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9019C85-F827-43BB-85EF-539B93606F0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7D14CE6-34A3-4688-8766-D89E64C8536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3E6B02D-26D8-4108-8F64-C4F89C19268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84282DE-5382-466B-B6D9-992BC66FC51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56D2372-64A8-4CD9-96A4-FEC20258C47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94429E2F-5389-47BA-AD1F-1055E58674EF}"/>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51E8B42C-0DBF-4D81-A4C8-C7578E0A7A1F}"/>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1CA92E4-95CA-4E80-9D5B-1375002A35D8}"/>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7C9E6EA9-99DD-4A2D-831F-96D274A80BF5}"/>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5D8285DA-C040-42F0-86B5-686F8DC1F034}"/>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C76B02B8-FD22-43C3-AC8A-F6D7A9DF125D}"/>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3A42B7F-C925-46D1-B9D6-33BD5FE9C0DC}"/>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6974E5FF-56CC-434F-88F7-9ADE27BCB1E6}"/>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A4335FDD-B189-47A4-9801-0FBCCC343034}"/>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72C08C62-35FC-4D07-8BD2-44C83471DD14}"/>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75163A01-7105-4A8A-B888-128B59C4F6C5}"/>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628740-AE29-40AA-8D4E-416DE54AB6B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45D3BF6-8974-4A12-B29D-048DBA0B4BC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A60DF3D-0C7A-4EC7-8105-8129722731B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31E7719-2306-4743-BE52-9DE37FC8C5B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F0ECF42-2497-4FB7-9CDC-C3040FBAAE8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30299</xdr:rowOff>
    </xdr:from>
    <xdr:to>
      <xdr:col>24</xdr:col>
      <xdr:colOff>114300</xdr:colOff>
      <xdr:row>39</xdr:row>
      <xdr:rowOff>131899</xdr:rowOff>
    </xdr:to>
    <xdr:sp macro="" textlink="">
      <xdr:nvSpPr>
        <xdr:cNvPr id="74" name="楕円 73">
          <a:extLst>
            <a:ext uri="{FF2B5EF4-FFF2-40B4-BE49-F238E27FC236}">
              <a16:creationId xmlns:a16="http://schemas.microsoft.com/office/drawing/2014/main" id="{CF9E511D-3417-4A08-B06B-2EA7507A0295}"/>
            </a:ext>
          </a:extLst>
        </xdr:cNvPr>
        <xdr:cNvSpPr/>
      </xdr:nvSpPr>
      <xdr:spPr>
        <a:xfrm>
          <a:off x="45847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8726</xdr:rowOff>
    </xdr:from>
    <xdr:ext cx="405111" cy="259045"/>
    <xdr:sp macro="" textlink="">
      <xdr:nvSpPr>
        <xdr:cNvPr id="75" name="【図書館】&#10;有形固定資産減価償却率該当値テキスト">
          <a:extLst>
            <a:ext uri="{FF2B5EF4-FFF2-40B4-BE49-F238E27FC236}">
              <a16:creationId xmlns:a16="http://schemas.microsoft.com/office/drawing/2014/main" id="{D172C40E-7F55-4343-96F6-AA87DD7DAD02}"/>
            </a:ext>
          </a:extLst>
        </xdr:cNvPr>
        <xdr:cNvSpPr txBox="1"/>
      </xdr:nvSpPr>
      <xdr:spPr>
        <a:xfrm>
          <a:off x="4673600"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160927</xdr:rowOff>
    </xdr:from>
    <xdr:to>
      <xdr:col>20</xdr:col>
      <xdr:colOff>38100</xdr:colOff>
      <xdr:row>39</xdr:row>
      <xdr:rowOff>91077</xdr:rowOff>
    </xdr:to>
    <xdr:sp macro="" textlink="">
      <xdr:nvSpPr>
        <xdr:cNvPr id="76" name="楕円 75">
          <a:extLst>
            <a:ext uri="{FF2B5EF4-FFF2-40B4-BE49-F238E27FC236}">
              <a16:creationId xmlns:a16="http://schemas.microsoft.com/office/drawing/2014/main" id="{6206E033-230C-47FA-BB42-9CB3B2D06446}"/>
            </a:ext>
          </a:extLst>
        </xdr:cNvPr>
        <xdr:cNvSpPr/>
      </xdr:nvSpPr>
      <xdr:spPr>
        <a:xfrm>
          <a:off x="37465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40277</xdr:rowOff>
    </xdr:from>
    <xdr:to>
      <xdr:col>24</xdr:col>
      <xdr:colOff>63500</xdr:colOff>
      <xdr:row>39</xdr:row>
      <xdr:rowOff>81099</xdr:rowOff>
    </xdr:to>
    <xdr:cxnSp macro="">
      <xdr:nvCxnSpPr>
        <xdr:cNvPr id="77" name="直線コネクタ 76">
          <a:extLst>
            <a:ext uri="{FF2B5EF4-FFF2-40B4-BE49-F238E27FC236}">
              <a16:creationId xmlns:a16="http://schemas.microsoft.com/office/drawing/2014/main" id="{66888C66-5DE0-4D37-A6B9-2A55BEC30B35}"/>
            </a:ext>
          </a:extLst>
        </xdr:cNvPr>
        <xdr:cNvCxnSpPr/>
      </xdr:nvCxnSpPr>
      <xdr:spPr>
        <a:xfrm>
          <a:off x="3797300" y="6726827"/>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93980</xdr:rowOff>
    </xdr:from>
    <xdr:to>
      <xdr:col>15</xdr:col>
      <xdr:colOff>101600</xdr:colOff>
      <xdr:row>39</xdr:row>
      <xdr:rowOff>24130</xdr:rowOff>
    </xdr:to>
    <xdr:sp macro="" textlink="">
      <xdr:nvSpPr>
        <xdr:cNvPr id="78" name="楕円 77">
          <a:extLst>
            <a:ext uri="{FF2B5EF4-FFF2-40B4-BE49-F238E27FC236}">
              <a16:creationId xmlns:a16="http://schemas.microsoft.com/office/drawing/2014/main" id="{339D350C-C4E5-40C3-9475-B0B7B298A130}"/>
            </a:ext>
          </a:extLst>
        </xdr:cNvPr>
        <xdr:cNvSpPr/>
      </xdr:nvSpPr>
      <xdr:spPr>
        <a:xfrm>
          <a:off x="2857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144780</xdr:rowOff>
    </xdr:from>
    <xdr:to>
      <xdr:col>19</xdr:col>
      <xdr:colOff>177800</xdr:colOff>
      <xdr:row>39</xdr:row>
      <xdr:rowOff>40277</xdr:rowOff>
    </xdr:to>
    <xdr:cxnSp macro="">
      <xdr:nvCxnSpPr>
        <xdr:cNvPr id="79" name="直線コネクタ 78">
          <a:extLst>
            <a:ext uri="{FF2B5EF4-FFF2-40B4-BE49-F238E27FC236}">
              <a16:creationId xmlns:a16="http://schemas.microsoft.com/office/drawing/2014/main" id="{D63885C9-88B0-404A-8748-81404786A647}"/>
            </a:ext>
          </a:extLst>
        </xdr:cNvPr>
        <xdr:cNvCxnSpPr/>
      </xdr:nvCxnSpPr>
      <xdr:spPr>
        <a:xfrm>
          <a:off x="2908300" y="6659880"/>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53159</xdr:rowOff>
    </xdr:from>
    <xdr:to>
      <xdr:col>10</xdr:col>
      <xdr:colOff>165100</xdr:colOff>
      <xdr:row>38</xdr:row>
      <xdr:rowOff>154759</xdr:rowOff>
    </xdr:to>
    <xdr:sp macro="" textlink="">
      <xdr:nvSpPr>
        <xdr:cNvPr id="80" name="楕円 79">
          <a:extLst>
            <a:ext uri="{FF2B5EF4-FFF2-40B4-BE49-F238E27FC236}">
              <a16:creationId xmlns:a16="http://schemas.microsoft.com/office/drawing/2014/main" id="{94C1C896-CE44-419F-A86C-7F4ECE92EC38}"/>
            </a:ext>
          </a:extLst>
        </xdr:cNvPr>
        <xdr:cNvSpPr/>
      </xdr:nvSpPr>
      <xdr:spPr>
        <a:xfrm>
          <a:off x="1968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103959</xdr:rowOff>
    </xdr:from>
    <xdr:to>
      <xdr:col>15</xdr:col>
      <xdr:colOff>50800</xdr:colOff>
      <xdr:row>38</xdr:row>
      <xdr:rowOff>144780</xdr:rowOff>
    </xdr:to>
    <xdr:cxnSp macro="">
      <xdr:nvCxnSpPr>
        <xdr:cNvPr id="81" name="直線コネクタ 80">
          <a:extLst>
            <a:ext uri="{FF2B5EF4-FFF2-40B4-BE49-F238E27FC236}">
              <a16:creationId xmlns:a16="http://schemas.microsoft.com/office/drawing/2014/main" id="{6C0AB397-2ADD-4BD1-84D8-410063D4CE7F}"/>
            </a:ext>
          </a:extLst>
        </xdr:cNvPr>
        <xdr:cNvCxnSpPr/>
      </xdr:nvCxnSpPr>
      <xdr:spPr>
        <a:xfrm>
          <a:off x="2019300" y="661905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169091</xdr:rowOff>
    </xdr:from>
    <xdr:to>
      <xdr:col>6</xdr:col>
      <xdr:colOff>38100</xdr:colOff>
      <xdr:row>38</xdr:row>
      <xdr:rowOff>99241</xdr:rowOff>
    </xdr:to>
    <xdr:sp macro="" textlink="">
      <xdr:nvSpPr>
        <xdr:cNvPr id="82" name="楕円 81">
          <a:extLst>
            <a:ext uri="{FF2B5EF4-FFF2-40B4-BE49-F238E27FC236}">
              <a16:creationId xmlns:a16="http://schemas.microsoft.com/office/drawing/2014/main" id="{1EF5CCD1-746E-4C1D-A201-C8E28E0CBC52}"/>
            </a:ext>
          </a:extLst>
        </xdr:cNvPr>
        <xdr:cNvSpPr/>
      </xdr:nvSpPr>
      <xdr:spPr>
        <a:xfrm>
          <a:off x="1079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48441</xdr:rowOff>
    </xdr:from>
    <xdr:to>
      <xdr:col>10</xdr:col>
      <xdr:colOff>114300</xdr:colOff>
      <xdr:row>38</xdr:row>
      <xdr:rowOff>103959</xdr:rowOff>
    </xdr:to>
    <xdr:cxnSp macro="">
      <xdr:nvCxnSpPr>
        <xdr:cNvPr id="83" name="直線コネクタ 82">
          <a:extLst>
            <a:ext uri="{FF2B5EF4-FFF2-40B4-BE49-F238E27FC236}">
              <a16:creationId xmlns:a16="http://schemas.microsoft.com/office/drawing/2014/main" id="{F787C26A-8F63-4572-AF06-98ECCC5F57C7}"/>
            </a:ext>
          </a:extLst>
        </xdr:cNvPr>
        <xdr:cNvCxnSpPr/>
      </xdr:nvCxnSpPr>
      <xdr:spPr>
        <a:xfrm>
          <a:off x="1130300" y="656354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31B60E63-088A-420C-A1A6-05D74D09E112}"/>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67FF72A3-03DB-43B2-8A0E-9063DE147F54}"/>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5EC76B91-3D8D-43B9-B380-E1BE86F6030C}"/>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D56D0592-DBE9-4C34-9A3F-48E5A912DCAC}"/>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82204</xdr:rowOff>
    </xdr:from>
    <xdr:ext cx="405111" cy="259045"/>
    <xdr:sp macro="" textlink="">
      <xdr:nvSpPr>
        <xdr:cNvPr id="88" name="n_1mainValue【図書館】&#10;有形固定資産減価償却率">
          <a:extLst>
            <a:ext uri="{FF2B5EF4-FFF2-40B4-BE49-F238E27FC236}">
              <a16:creationId xmlns:a16="http://schemas.microsoft.com/office/drawing/2014/main" id="{FF098BAC-CFE6-451E-9262-E0D9F0CC59BD}"/>
            </a:ext>
          </a:extLst>
        </xdr:cNvPr>
        <xdr:cNvSpPr txBox="1"/>
      </xdr:nvSpPr>
      <xdr:spPr>
        <a:xfrm>
          <a:off x="3582044" y="676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15257</xdr:rowOff>
    </xdr:from>
    <xdr:ext cx="405111" cy="259045"/>
    <xdr:sp macro="" textlink="">
      <xdr:nvSpPr>
        <xdr:cNvPr id="89" name="n_2mainValue【図書館】&#10;有形固定資産減価償却率">
          <a:extLst>
            <a:ext uri="{FF2B5EF4-FFF2-40B4-BE49-F238E27FC236}">
              <a16:creationId xmlns:a16="http://schemas.microsoft.com/office/drawing/2014/main" id="{0A66EDE6-18DC-4810-8BD8-141F40B08100}"/>
            </a:ext>
          </a:extLst>
        </xdr:cNvPr>
        <xdr:cNvSpPr txBox="1"/>
      </xdr:nvSpPr>
      <xdr:spPr>
        <a:xfrm>
          <a:off x="2705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145886</xdr:rowOff>
    </xdr:from>
    <xdr:ext cx="405111" cy="259045"/>
    <xdr:sp macro="" textlink="">
      <xdr:nvSpPr>
        <xdr:cNvPr id="90" name="n_3mainValue【図書館】&#10;有形固定資産減価償却率">
          <a:extLst>
            <a:ext uri="{FF2B5EF4-FFF2-40B4-BE49-F238E27FC236}">
              <a16:creationId xmlns:a16="http://schemas.microsoft.com/office/drawing/2014/main" id="{FD04F1F2-8778-41FF-AADD-B83CEA9B16A8}"/>
            </a:ext>
          </a:extLst>
        </xdr:cNvPr>
        <xdr:cNvSpPr txBox="1"/>
      </xdr:nvSpPr>
      <xdr:spPr>
        <a:xfrm>
          <a:off x="18167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90368</xdr:rowOff>
    </xdr:from>
    <xdr:ext cx="405111" cy="259045"/>
    <xdr:sp macro="" textlink="">
      <xdr:nvSpPr>
        <xdr:cNvPr id="91" name="n_4mainValue【図書館】&#10;有形固定資産減価償却率">
          <a:extLst>
            <a:ext uri="{FF2B5EF4-FFF2-40B4-BE49-F238E27FC236}">
              <a16:creationId xmlns:a16="http://schemas.microsoft.com/office/drawing/2014/main" id="{66E4513C-8853-4D6F-8915-3567989916C0}"/>
            </a:ext>
          </a:extLst>
        </xdr:cNvPr>
        <xdr:cNvSpPr txBox="1"/>
      </xdr:nvSpPr>
      <xdr:spPr>
        <a:xfrm>
          <a:off x="927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247539D-F004-460D-AB2C-EB96584791B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C0C8C54-1A80-47D3-BC34-4AE39A958F8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3955F87-42EB-45F9-B60D-0A7EC2FB603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9C68EB6-A8D1-4C7A-9FBA-9C23FCAB6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B2F6CC8-5529-4E8C-B286-2158DD18D67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2B57433-601D-48AC-ABD0-215ADFF665F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B9E08A5-95D6-43F0-AEC5-B9FBD35FFD1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B47E1C5-AE34-453D-8D8A-C1AA45F5490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34E092A-9D22-4AC7-A147-6D53909FC9F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09CD675-9CC9-4F10-9EDF-98A61CE8513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C4716C1-0D88-4CCA-B812-85C0FDE2728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DA21F2E-DA31-40FA-AB74-D9B4AB220E6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B7AB5F4-4534-4BE5-BF5A-BFF7FED7C9D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BB8B58C-80F6-47E0-AAE6-5520DAABAEC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DEEF3D4-CD12-4590-ABF8-05C7DCE69AC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BCEA903-0264-48A2-9EDD-1C4EC89C8FE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2D07017-0B73-4024-A564-070EAAE9B03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26612CF-454D-43AA-8D61-5994AC18DE1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74D670E-86C0-4FF0-AC7C-7A77D0800DD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669EB29-03C9-455D-9F87-0FBA28FFCF1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EB53106-1A0C-45AD-9707-0FB42D19EA7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0A9C052-78CC-4B81-A0CB-CBF887D7480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99DA583-2804-482B-88B8-408F2AC0A97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AC1FE01-890A-41C3-ABAA-5E9F31DFBC51}"/>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7878BE8C-D4A7-4F12-B772-EFE05E45EEFB}"/>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E8195A57-0BC1-4E41-9E85-1749FAC8921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4AC8AE6B-CBD8-46FF-AA33-B458CBA04633}"/>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1B72B0E4-6247-4274-A7AE-CDE59DE58929}"/>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91068879-133A-4DF1-B581-6ACC6EDAF207}"/>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CE55F1C5-5F84-4C47-A1CC-4E5BA3A6002C}"/>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1388D48E-DA63-4C90-A7EC-0C02AB38DC6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A285EF98-3E03-4360-89A9-ADC767BA37A6}"/>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CD6DD189-CC48-4763-9547-3564EED9CA64}"/>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FF6B4F0D-F06B-4B9C-A360-079024A48B78}"/>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046D10-950A-4852-B20D-08912FBE9FF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D2AA364-2E8C-43FB-B096-8D30785E191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6E41071-B09E-4392-B912-C0F5317FF39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D2C1801-832E-455B-8DC8-BA1F94CA4A1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9009195-4CCD-4FB4-B19E-2F0DA4BADA6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a:extLst>
            <a:ext uri="{FF2B5EF4-FFF2-40B4-BE49-F238E27FC236}">
              <a16:creationId xmlns:a16="http://schemas.microsoft.com/office/drawing/2014/main" id="{EC8EEA11-0D0E-4B2A-B2D5-9A7DEC4331D7}"/>
            </a:ext>
          </a:extLst>
        </xdr:cNvPr>
        <xdr:cNvSpPr/>
      </xdr:nvSpPr>
      <xdr:spPr>
        <a:xfrm>
          <a:off x="10426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CFCB883C-F745-4864-AD37-37EC19EF402B}"/>
            </a:ext>
          </a:extLst>
        </xdr:cNvPr>
        <xdr:cNvSpPr txBox="1"/>
      </xdr:nvSpPr>
      <xdr:spPr>
        <a:xfrm>
          <a:off x="10515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133" name="楕円 132">
          <a:extLst>
            <a:ext uri="{FF2B5EF4-FFF2-40B4-BE49-F238E27FC236}">
              <a16:creationId xmlns:a16="http://schemas.microsoft.com/office/drawing/2014/main" id="{48FE1060-5227-4AA1-A512-70E0D49E9421}"/>
            </a:ext>
          </a:extLst>
        </xdr:cNvPr>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6350</xdr:rowOff>
    </xdr:to>
    <xdr:cxnSp macro="">
      <xdr:nvCxnSpPr>
        <xdr:cNvPr id="134" name="直線コネクタ 133">
          <a:extLst>
            <a:ext uri="{FF2B5EF4-FFF2-40B4-BE49-F238E27FC236}">
              <a16:creationId xmlns:a16="http://schemas.microsoft.com/office/drawing/2014/main" id="{20145A9D-7133-4E47-877B-6867DD013BBC}"/>
            </a:ext>
          </a:extLst>
        </xdr:cNvPr>
        <xdr:cNvCxnSpPr/>
      </xdr:nvCxnSpPr>
      <xdr:spPr>
        <a:xfrm>
          <a:off x="9639300" y="6692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127000</xdr:rowOff>
    </xdr:from>
    <xdr:to>
      <xdr:col>46</xdr:col>
      <xdr:colOff>38100</xdr:colOff>
      <xdr:row>39</xdr:row>
      <xdr:rowOff>57150</xdr:rowOff>
    </xdr:to>
    <xdr:sp macro="" textlink="">
      <xdr:nvSpPr>
        <xdr:cNvPr id="135" name="楕円 134">
          <a:extLst>
            <a:ext uri="{FF2B5EF4-FFF2-40B4-BE49-F238E27FC236}">
              <a16:creationId xmlns:a16="http://schemas.microsoft.com/office/drawing/2014/main" id="{120A9BD9-DA15-48F1-B720-C1F6139D7DAC}"/>
            </a:ext>
          </a:extLst>
        </xdr:cNvPr>
        <xdr:cNvSpPr/>
      </xdr:nvSpPr>
      <xdr:spPr>
        <a:xfrm>
          <a:off x="8699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6350</xdr:rowOff>
    </xdr:to>
    <xdr:cxnSp macro="">
      <xdr:nvCxnSpPr>
        <xdr:cNvPr id="136" name="直線コネクタ 135">
          <a:extLst>
            <a:ext uri="{FF2B5EF4-FFF2-40B4-BE49-F238E27FC236}">
              <a16:creationId xmlns:a16="http://schemas.microsoft.com/office/drawing/2014/main" id="{1986020A-167A-4D92-A77B-2766E0949098}"/>
            </a:ext>
          </a:extLst>
        </xdr:cNvPr>
        <xdr:cNvCxnSpPr/>
      </xdr:nvCxnSpPr>
      <xdr:spPr>
        <a:xfrm>
          <a:off x="8750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127000</xdr:rowOff>
    </xdr:from>
    <xdr:to>
      <xdr:col>41</xdr:col>
      <xdr:colOff>101600</xdr:colOff>
      <xdr:row>39</xdr:row>
      <xdr:rowOff>57150</xdr:rowOff>
    </xdr:to>
    <xdr:sp macro="" textlink="">
      <xdr:nvSpPr>
        <xdr:cNvPr id="137" name="楕円 136">
          <a:extLst>
            <a:ext uri="{FF2B5EF4-FFF2-40B4-BE49-F238E27FC236}">
              <a16:creationId xmlns:a16="http://schemas.microsoft.com/office/drawing/2014/main" id="{C0AD33E5-4785-44A5-9D5D-06B85E8A994A}"/>
            </a:ext>
          </a:extLst>
        </xdr:cNvPr>
        <xdr:cNvSpPr/>
      </xdr:nvSpPr>
      <xdr:spPr>
        <a:xfrm>
          <a:off x="7810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6350</xdr:rowOff>
    </xdr:from>
    <xdr:to>
      <xdr:col>45</xdr:col>
      <xdr:colOff>177800</xdr:colOff>
      <xdr:row>39</xdr:row>
      <xdr:rowOff>6350</xdr:rowOff>
    </xdr:to>
    <xdr:cxnSp macro="">
      <xdr:nvCxnSpPr>
        <xdr:cNvPr id="138" name="直線コネクタ 137">
          <a:extLst>
            <a:ext uri="{FF2B5EF4-FFF2-40B4-BE49-F238E27FC236}">
              <a16:creationId xmlns:a16="http://schemas.microsoft.com/office/drawing/2014/main" id="{A2D81F45-A91F-452A-9907-7499D28FA8F6}"/>
            </a:ext>
          </a:extLst>
        </xdr:cNvPr>
        <xdr:cNvCxnSpPr/>
      </xdr:nvCxnSpPr>
      <xdr:spPr>
        <a:xfrm>
          <a:off x="7861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127000</xdr:rowOff>
    </xdr:from>
    <xdr:to>
      <xdr:col>36</xdr:col>
      <xdr:colOff>165100</xdr:colOff>
      <xdr:row>39</xdr:row>
      <xdr:rowOff>57150</xdr:rowOff>
    </xdr:to>
    <xdr:sp macro="" textlink="">
      <xdr:nvSpPr>
        <xdr:cNvPr id="139" name="楕円 138">
          <a:extLst>
            <a:ext uri="{FF2B5EF4-FFF2-40B4-BE49-F238E27FC236}">
              <a16:creationId xmlns:a16="http://schemas.microsoft.com/office/drawing/2014/main" id="{284C66AB-E3C3-4149-ABBC-7F534F677ED0}"/>
            </a:ext>
          </a:extLst>
        </xdr:cNvPr>
        <xdr:cNvSpPr/>
      </xdr:nvSpPr>
      <xdr:spPr>
        <a:xfrm>
          <a:off x="6921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6350</xdr:rowOff>
    </xdr:from>
    <xdr:to>
      <xdr:col>41</xdr:col>
      <xdr:colOff>50800</xdr:colOff>
      <xdr:row>39</xdr:row>
      <xdr:rowOff>6350</xdr:rowOff>
    </xdr:to>
    <xdr:cxnSp macro="">
      <xdr:nvCxnSpPr>
        <xdr:cNvPr id="140" name="直線コネクタ 139">
          <a:extLst>
            <a:ext uri="{FF2B5EF4-FFF2-40B4-BE49-F238E27FC236}">
              <a16:creationId xmlns:a16="http://schemas.microsoft.com/office/drawing/2014/main" id="{A001284C-085F-4A39-AC1D-36242F237E28}"/>
            </a:ext>
          </a:extLst>
        </xdr:cNvPr>
        <xdr:cNvCxnSpPr/>
      </xdr:nvCxnSpPr>
      <xdr:spPr>
        <a:xfrm>
          <a:off x="6972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B9177A38-AC04-49F6-BA61-B7DBF3FC9925}"/>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9EA818CB-611D-4264-8998-5723309E7797}"/>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57AE0DD-FA1E-4D89-8D9E-5C0FD936C71C}"/>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69A94C61-6DE9-422F-B821-54E20F86F96B}"/>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73677</xdr:rowOff>
    </xdr:from>
    <xdr:ext cx="469744" cy="259045"/>
    <xdr:sp macro="" textlink="">
      <xdr:nvSpPr>
        <xdr:cNvPr id="145" name="n_1mainValue【図書館】&#10;一人当たり面積">
          <a:extLst>
            <a:ext uri="{FF2B5EF4-FFF2-40B4-BE49-F238E27FC236}">
              <a16:creationId xmlns:a16="http://schemas.microsoft.com/office/drawing/2014/main" id="{6FA3928A-57F7-46F5-A673-63E2780585AC}"/>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73677</xdr:rowOff>
    </xdr:from>
    <xdr:ext cx="469744" cy="259045"/>
    <xdr:sp macro="" textlink="">
      <xdr:nvSpPr>
        <xdr:cNvPr id="146" name="n_2mainValue【図書館】&#10;一人当たり面積">
          <a:extLst>
            <a:ext uri="{FF2B5EF4-FFF2-40B4-BE49-F238E27FC236}">
              <a16:creationId xmlns:a16="http://schemas.microsoft.com/office/drawing/2014/main" id="{D03289B0-4184-40C0-A26D-CAD943119F2A}"/>
            </a:ext>
          </a:extLst>
        </xdr:cNvPr>
        <xdr:cNvSpPr txBox="1"/>
      </xdr:nvSpPr>
      <xdr:spPr>
        <a:xfrm>
          <a:off x="85154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73677</xdr:rowOff>
    </xdr:from>
    <xdr:ext cx="469744" cy="259045"/>
    <xdr:sp macro="" textlink="">
      <xdr:nvSpPr>
        <xdr:cNvPr id="147" name="n_3mainValue【図書館】&#10;一人当たり面積">
          <a:extLst>
            <a:ext uri="{FF2B5EF4-FFF2-40B4-BE49-F238E27FC236}">
              <a16:creationId xmlns:a16="http://schemas.microsoft.com/office/drawing/2014/main" id="{0EF5433B-8E2C-4084-9CA0-7E2EBA6984D2}"/>
            </a:ext>
          </a:extLst>
        </xdr:cNvPr>
        <xdr:cNvSpPr txBox="1"/>
      </xdr:nvSpPr>
      <xdr:spPr>
        <a:xfrm>
          <a:off x="76264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73677</xdr:rowOff>
    </xdr:from>
    <xdr:ext cx="469744" cy="259045"/>
    <xdr:sp macro="" textlink="">
      <xdr:nvSpPr>
        <xdr:cNvPr id="148" name="n_4mainValue【図書館】&#10;一人当たり面積">
          <a:extLst>
            <a:ext uri="{FF2B5EF4-FFF2-40B4-BE49-F238E27FC236}">
              <a16:creationId xmlns:a16="http://schemas.microsoft.com/office/drawing/2014/main" id="{4B59C284-214C-4373-972A-323DC6749D4D}"/>
            </a:ext>
          </a:extLst>
        </xdr:cNvPr>
        <xdr:cNvSpPr txBox="1"/>
      </xdr:nvSpPr>
      <xdr:spPr>
        <a:xfrm>
          <a:off x="67374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8791413-642E-481B-8B5B-7159D9EEF65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1943930-140B-4005-95F1-37AB5C45B2D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7BDD2D9-889F-4CD9-9E00-65893CD34D8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E2B96B2-396E-4087-ABF2-B839B6F89A4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1566617-F7D9-4F37-B7D0-BC6C19C964C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9B762BD-8715-431C-9C22-0ACD9EEBB32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F65F118-FFB8-456A-BF6C-D5D969FD569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6F7BB8B-62E9-4475-BC97-E3CFD9AC454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DE74B15-E027-4B14-A28A-D520EBBA9D5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7DDBE56-73E6-470C-A993-4D933DADDB5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71B2B18-E293-4F74-83D7-494AFAEDF57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A476796C-0B2B-4B64-A119-2A052CAA4C4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A005FBA-39F2-4A49-AADE-63C3A899050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B42351F-4F33-4164-9D97-3A26B1A97C2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AADF841-C134-48D6-899C-5EA9C36A9D9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DEECDE6-D06D-4C4F-BE8B-A38270A37F7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02D5CAB-62AE-4C83-9375-5C85D04A504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914B30D-88F0-4A2B-9E84-9FEBC3BAA17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43C262D-C171-44FD-BBF7-B07655DF071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94F5AB8-8D22-4521-AC8D-5B723C030BA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507880C-4B13-4F45-A015-840E3C6D8BB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3BBD02D-B162-4CA0-948B-0649A08F1E8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FA8CBF1-DB5E-454B-AF98-B5A57084110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40840EE-D19D-4713-972A-A07AA7FBF32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889BDC11-6141-46A0-8B53-5B42AEAA6C2B}"/>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C18BF4FF-1A79-4DAD-9189-77D8132C61A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761B0699-E291-44AA-81C5-CBC4C05E872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F077D8B-FC4C-4836-BA66-C367181C349C}"/>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8C8F7B5E-D18C-402B-9370-A5D9B8109D24}"/>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139D372C-1465-48F9-BF92-D52061A60C19}"/>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E37C30B2-A32C-4839-9F3C-99732037AC85}"/>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9DB8B7B1-81B4-4ADD-8708-6E8E7523D6CD}"/>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EF11F618-B1EB-4902-8B9E-A5BACA4CBB66}"/>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1EE7F792-BC0F-42FA-9CE4-E8571FB066FA}"/>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F1DAE156-07E6-414D-B8CB-35B929532371}"/>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95FC55C-8C39-4E83-98AC-F1AC6A1316D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1E34C10-6F8E-4F4B-B65C-FAD01E670C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CDE7F92-EC81-41F0-B41E-5CBA7D0945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1310E21-35DA-4BA4-A9A3-10FF8BABE6E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46C58AF-1C5D-43B8-97CE-F7A4DFC1E86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109220</xdr:rowOff>
    </xdr:from>
    <xdr:to>
      <xdr:col>24</xdr:col>
      <xdr:colOff>114300</xdr:colOff>
      <xdr:row>63</xdr:row>
      <xdr:rowOff>39370</xdr:rowOff>
    </xdr:to>
    <xdr:sp macro="" textlink="">
      <xdr:nvSpPr>
        <xdr:cNvPr id="189" name="楕円 188">
          <a:extLst>
            <a:ext uri="{FF2B5EF4-FFF2-40B4-BE49-F238E27FC236}">
              <a16:creationId xmlns:a16="http://schemas.microsoft.com/office/drawing/2014/main" id="{F37283F9-E593-447C-A96D-A5AA4862CACA}"/>
            </a:ext>
          </a:extLst>
        </xdr:cNvPr>
        <xdr:cNvSpPr/>
      </xdr:nvSpPr>
      <xdr:spPr>
        <a:xfrm>
          <a:off x="4584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87647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F79E3263-4176-46E2-AE8B-F0DCC586E5E0}"/>
            </a:ext>
          </a:extLst>
        </xdr:cNvPr>
        <xdr:cNvSpPr txBox="1"/>
      </xdr:nvSpPr>
      <xdr:spPr>
        <a:xfrm>
          <a:off x="4673600"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93980</xdr:rowOff>
    </xdr:from>
    <xdr:to>
      <xdr:col>20</xdr:col>
      <xdr:colOff>38100</xdr:colOff>
      <xdr:row>63</xdr:row>
      <xdr:rowOff>24130</xdr:rowOff>
    </xdr:to>
    <xdr:sp macro="" textlink="">
      <xdr:nvSpPr>
        <xdr:cNvPr id="191" name="楕円 190">
          <a:extLst>
            <a:ext uri="{FF2B5EF4-FFF2-40B4-BE49-F238E27FC236}">
              <a16:creationId xmlns:a16="http://schemas.microsoft.com/office/drawing/2014/main" id="{DE7B2C75-12E2-4C83-A5A7-70DF45B66A15}"/>
            </a:ext>
          </a:extLst>
        </xdr:cNvPr>
        <xdr:cNvSpPr/>
      </xdr:nvSpPr>
      <xdr:spPr>
        <a:xfrm>
          <a:off x="3746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144780</xdr:rowOff>
    </xdr:from>
    <xdr:to>
      <xdr:col>24</xdr:col>
      <xdr:colOff>63500</xdr:colOff>
      <xdr:row>62</xdr:row>
      <xdr:rowOff>160020</xdr:rowOff>
    </xdr:to>
    <xdr:cxnSp macro="">
      <xdr:nvCxnSpPr>
        <xdr:cNvPr id="192" name="直線コネクタ 191">
          <a:extLst>
            <a:ext uri="{FF2B5EF4-FFF2-40B4-BE49-F238E27FC236}">
              <a16:creationId xmlns:a16="http://schemas.microsoft.com/office/drawing/2014/main" id="{00069BDD-6227-4884-9F0D-A700F04D420B}"/>
            </a:ext>
          </a:extLst>
        </xdr:cNvPr>
        <xdr:cNvCxnSpPr/>
      </xdr:nvCxnSpPr>
      <xdr:spPr>
        <a:xfrm>
          <a:off x="3797300" y="107746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50165</xdr:rowOff>
    </xdr:from>
    <xdr:to>
      <xdr:col>15</xdr:col>
      <xdr:colOff>101600</xdr:colOff>
      <xdr:row>62</xdr:row>
      <xdr:rowOff>151765</xdr:rowOff>
    </xdr:to>
    <xdr:sp macro="" textlink="">
      <xdr:nvSpPr>
        <xdr:cNvPr id="193" name="楕円 192">
          <a:extLst>
            <a:ext uri="{FF2B5EF4-FFF2-40B4-BE49-F238E27FC236}">
              <a16:creationId xmlns:a16="http://schemas.microsoft.com/office/drawing/2014/main" id="{6BDCAC08-94D5-4B91-B496-277CC4D7AFAB}"/>
            </a:ext>
          </a:extLst>
        </xdr:cNvPr>
        <xdr:cNvSpPr/>
      </xdr:nvSpPr>
      <xdr:spPr>
        <a:xfrm>
          <a:off x="2857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100965</xdr:rowOff>
    </xdr:from>
    <xdr:to>
      <xdr:col>19</xdr:col>
      <xdr:colOff>177800</xdr:colOff>
      <xdr:row>62</xdr:row>
      <xdr:rowOff>144780</xdr:rowOff>
    </xdr:to>
    <xdr:cxnSp macro="">
      <xdr:nvCxnSpPr>
        <xdr:cNvPr id="194" name="直線コネクタ 193">
          <a:extLst>
            <a:ext uri="{FF2B5EF4-FFF2-40B4-BE49-F238E27FC236}">
              <a16:creationId xmlns:a16="http://schemas.microsoft.com/office/drawing/2014/main" id="{101284EB-FD91-4BFD-AF18-575B0402FE64}"/>
            </a:ext>
          </a:extLst>
        </xdr:cNvPr>
        <xdr:cNvCxnSpPr/>
      </xdr:nvCxnSpPr>
      <xdr:spPr>
        <a:xfrm>
          <a:off x="2908300" y="107308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31115</xdr:rowOff>
    </xdr:from>
    <xdr:to>
      <xdr:col>10</xdr:col>
      <xdr:colOff>165100</xdr:colOff>
      <xdr:row>62</xdr:row>
      <xdr:rowOff>132715</xdr:rowOff>
    </xdr:to>
    <xdr:sp macro="" textlink="">
      <xdr:nvSpPr>
        <xdr:cNvPr id="195" name="楕円 194">
          <a:extLst>
            <a:ext uri="{FF2B5EF4-FFF2-40B4-BE49-F238E27FC236}">
              <a16:creationId xmlns:a16="http://schemas.microsoft.com/office/drawing/2014/main" id="{34DD62B2-E8B2-4D3E-B9A2-7F66884F3B60}"/>
            </a:ext>
          </a:extLst>
        </xdr:cNvPr>
        <xdr:cNvSpPr/>
      </xdr:nvSpPr>
      <xdr:spPr>
        <a:xfrm>
          <a:off x="1968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81915</xdr:rowOff>
    </xdr:from>
    <xdr:to>
      <xdr:col>15</xdr:col>
      <xdr:colOff>50800</xdr:colOff>
      <xdr:row>62</xdr:row>
      <xdr:rowOff>100965</xdr:rowOff>
    </xdr:to>
    <xdr:cxnSp macro="">
      <xdr:nvCxnSpPr>
        <xdr:cNvPr id="196" name="直線コネクタ 195">
          <a:extLst>
            <a:ext uri="{FF2B5EF4-FFF2-40B4-BE49-F238E27FC236}">
              <a16:creationId xmlns:a16="http://schemas.microsoft.com/office/drawing/2014/main" id="{6D6D57AD-FC1C-41A9-B8E6-D044C2EEEFDE}"/>
            </a:ext>
          </a:extLst>
        </xdr:cNvPr>
        <xdr:cNvCxnSpPr/>
      </xdr:nvCxnSpPr>
      <xdr:spPr>
        <a:xfrm>
          <a:off x="2019300" y="107118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153035</xdr:rowOff>
    </xdr:from>
    <xdr:to>
      <xdr:col>6</xdr:col>
      <xdr:colOff>38100</xdr:colOff>
      <xdr:row>62</xdr:row>
      <xdr:rowOff>83185</xdr:rowOff>
    </xdr:to>
    <xdr:sp macro="" textlink="">
      <xdr:nvSpPr>
        <xdr:cNvPr id="197" name="楕円 196">
          <a:extLst>
            <a:ext uri="{FF2B5EF4-FFF2-40B4-BE49-F238E27FC236}">
              <a16:creationId xmlns:a16="http://schemas.microsoft.com/office/drawing/2014/main" id="{6E733B16-32C9-486E-AFC4-B351FACBD8BA}"/>
            </a:ext>
          </a:extLst>
        </xdr:cNvPr>
        <xdr:cNvSpPr/>
      </xdr:nvSpPr>
      <xdr:spPr>
        <a:xfrm>
          <a:off x="1079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32385</xdr:rowOff>
    </xdr:from>
    <xdr:to>
      <xdr:col>10</xdr:col>
      <xdr:colOff>114300</xdr:colOff>
      <xdr:row>62</xdr:row>
      <xdr:rowOff>81915</xdr:rowOff>
    </xdr:to>
    <xdr:cxnSp macro="">
      <xdr:nvCxnSpPr>
        <xdr:cNvPr id="198" name="直線コネクタ 197">
          <a:extLst>
            <a:ext uri="{FF2B5EF4-FFF2-40B4-BE49-F238E27FC236}">
              <a16:creationId xmlns:a16="http://schemas.microsoft.com/office/drawing/2014/main" id="{57CBA2C8-1237-43BB-8DA5-AC75B363B22E}"/>
            </a:ext>
          </a:extLst>
        </xdr:cNvPr>
        <xdr:cNvCxnSpPr/>
      </xdr:nvCxnSpPr>
      <xdr:spPr>
        <a:xfrm>
          <a:off x="1130300" y="1066228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1CF18B90-8F2F-468F-B326-AEAE12578844}"/>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9679AC78-DFDE-4CD8-A954-B0F33134D0F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8FD2EB78-27EE-4BAD-96FC-D338357AD904}"/>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E9197C21-04B2-4D78-9929-5099AD77659D}"/>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15257</xdr:rowOff>
    </xdr:from>
    <xdr:ext cx="405111" cy="259045"/>
    <xdr:sp macro="" textlink="">
      <xdr:nvSpPr>
        <xdr:cNvPr id="203" name="n_1mainValue【体育館・プール】&#10;有形固定資産減価償却率">
          <a:extLst>
            <a:ext uri="{FF2B5EF4-FFF2-40B4-BE49-F238E27FC236}">
              <a16:creationId xmlns:a16="http://schemas.microsoft.com/office/drawing/2014/main" id="{56351675-DD54-4749-B5B0-222A553D92ED}"/>
            </a:ext>
          </a:extLst>
        </xdr:cNvPr>
        <xdr:cNvSpPr txBox="1"/>
      </xdr:nvSpPr>
      <xdr:spPr>
        <a:xfrm>
          <a:off x="358204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142892</xdr:rowOff>
    </xdr:from>
    <xdr:ext cx="405111" cy="259045"/>
    <xdr:sp macro="" textlink="">
      <xdr:nvSpPr>
        <xdr:cNvPr id="204" name="n_2mainValue【体育館・プール】&#10;有形固定資産減価償却率">
          <a:extLst>
            <a:ext uri="{FF2B5EF4-FFF2-40B4-BE49-F238E27FC236}">
              <a16:creationId xmlns:a16="http://schemas.microsoft.com/office/drawing/2014/main" id="{0184C65E-4DED-4F2C-A4CB-8BA285FA7230}"/>
            </a:ext>
          </a:extLst>
        </xdr:cNvPr>
        <xdr:cNvSpPr txBox="1"/>
      </xdr:nvSpPr>
      <xdr:spPr>
        <a:xfrm>
          <a:off x="2705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123842</xdr:rowOff>
    </xdr:from>
    <xdr:ext cx="405111" cy="259045"/>
    <xdr:sp macro="" textlink="">
      <xdr:nvSpPr>
        <xdr:cNvPr id="205" name="n_3mainValue【体育館・プール】&#10;有形固定資産減価償却率">
          <a:extLst>
            <a:ext uri="{FF2B5EF4-FFF2-40B4-BE49-F238E27FC236}">
              <a16:creationId xmlns:a16="http://schemas.microsoft.com/office/drawing/2014/main" id="{EE0F7BDB-F02B-4304-A9ED-9B2295FF7D31}"/>
            </a:ext>
          </a:extLst>
        </xdr:cNvPr>
        <xdr:cNvSpPr txBox="1"/>
      </xdr:nvSpPr>
      <xdr:spPr>
        <a:xfrm>
          <a:off x="18167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74312</xdr:rowOff>
    </xdr:from>
    <xdr:ext cx="405111" cy="259045"/>
    <xdr:sp macro="" textlink="">
      <xdr:nvSpPr>
        <xdr:cNvPr id="206" name="n_4mainValue【体育館・プール】&#10;有形固定資産減価償却率">
          <a:extLst>
            <a:ext uri="{FF2B5EF4-FFF2-40B4-BE49-F238E27FC236}">
              <a16:creationId xmlns:a16="http://schemas.microsoft.com/office/drawing/2014/main" id="{B986FA66-82AE-478A-85DC-40CA6B26510A}"/>
            </a:ext>
          </a:extLst>
        </xdr:cNvPr>
        <xdr:cNvSpPr txBox="1"/>
      </xdr:nvSpPr>
      <xdr:spPr>
        <a:xfrm>
          <a:off x="9277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510FD54-01AE-48A2-818C-EA74DDEB4D1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9DFD24E-C084-4D04-9139-879169EA9CE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1B74C23-CFFA-416B-8328-B7FE89E6BBE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1421DE7-A562-4926-A610-5E2BA7C97DB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CC7A806-863E-48B6-90BF-0F3B29579E3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105A74A-DF75-4D24-ACC2-323E1DBBA46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C988CFF-E5BE-473D-8306-384DA99E155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0257ED9-011F-4927-AF42-ADDB9D9A94D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5C42C66-E2A3-4F6C-8D34-D38233EED03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AF360C9-B574-44E3-94B4-8D3B76C16F2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A51526E-3D2E-4348-A8C0-1B1F87F84E3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D2DB4E5-EAE1-4AD9-A231-1F331F87B73D}"/>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99DB974-E1E3-4ECF-92C2-4F53F0406AF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6BF9C2A3-D978-41C6-BCEF-565DA206722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63569DC-6197-4379-B641-88B71C7F9FB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4839DE4-89DD-4557-99BD-E694897D4A2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F9083BF-1D83-4FF5-88C3-383C3F86189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B5443A9-A957-48FB-A1A3-EBEEA7B7C3D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A034343-E963-45FD-AD3A-61F39A793E3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5C97D43-8D13-436B-AE0F-375504A4308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0B33277-3579-441C-9364-E72E4CB44B1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A063165-B34A-4046-9DE4-BFF83FB6463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0370AAD-34FD-4B82-AC32-49282222CF6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D0E2E011-A4F4-463B-AF1C-BE43887B1CED}"/>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D26207DE-6975-4BA8-A521-F29A19B16909}"/>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4633981D-1688-4AFC-A727-179196D267DF}"/>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E1FC40F1-BB64-4341-B4E3-6A4E0E55A89A}"/>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EE890DBE-1462-49EA-A519-8623936CDE42}"/>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8DFBB806-0993-4049-BB16-527F1C21E1C6}"/>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E7141C7-9667-4942-9964-7191544A35C5}"/>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75C3A324-8104-4B2C-A62D-0C6EC5A4FC88}"/>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45FD9ADB-54C8-4601-8841-AF17C9FCDD7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49F77C09-586B-47B9-91E2-25625112588A}"/>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DE7BAEEC-2835-4A2D-8E20-8B71FA902226}"/>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E359A7D-49AB-455F-A1E0-E13A90AFF4B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7EBACFB-344F-48E2-BD09-0F4F008C851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E22DB44-493F-445E-B8DB-4CCFCAC3B8A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6D79869-A140-49F1-A788-F48200B446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142C3AC-D1A2-420B-A4FF-41A696B7E93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151130</xdr:rowOff>
    </xdr:from>
    <xdr:to>
      <xdr:col>55</xdr:col>
      <xdr:colOff>50800</xdr:colOff>
      <xdr:row>63</xdr:row>
      <xdr:rowOff>81280</xdr:rowOff>
    </xdr:to>
    <xdr:sp macro="" textlink="">
      <xdr:nvSpPr>
        <xdr:cNvPr id="246" name="楕円 245">
          <a:extLst>
            <a:ext uri="{FF2B5EF4-FFF2-40B4-BE49-F238E27FC236}">
              <a16:creationId xmlns:a16="http://schemas.microsoft.com/office/drawing/2014/main" id="{CB196025-3E73-4C70-B43C-FFE55E0BBDC8}"/>
            </a:ext>
          </a:extLst>
        </xdr:cNvPr>
        <xdr:cNvSpPr/>
      </xdr:nvSpPr>
      <xdr:spPr>
        <a:xfrm>
          <a:off x="104267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129557</xdr:rowOff>
    </xdr:from>
    <xdr:ext cx="469744" cy="259045"/>
    <xdr:sp macro="" textlink="">
      <xdr:nvSpPr>
        <xdr:cNvPr id="247" name="【体育館・プール】&#10;一人当たり面積該当値テキスト">
          <a:extLst>
            <a:ext uri="{FF2B5EF4-FFF2-40B4-BE49-F238E27FC236}">
              <a16:creationId xmlns:a16="http://schemas.microsoft.com/office/drawing/2014/main" id="{5E0F5431-2213-4DC0-B963-8CDD42A729D9}"/>
            </a:ext>
          </a:extLst>
        </xdr:cNvPr>
        <xdr:cNvSpPr txBox="1"/>
      </xdr:nvSpPr>
      <xdr:spPr>
        <a:xfrm>
          <a:off x="10515600"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147320</xdr:rowOff>
    </xdr:from>
    <xdr:to>
      <xdr:col>50</xdr:col>
      <xdr:colOff>165100</xdr:colOff>
      <xdr:row>63</xdr:row>
      <xdr:rowOff>77470</xdr:rowOff>
    </xdr:to>
    <xdr:sp macro="" textlink="">
      <xdr:nvSpPr>
        <xdr:cNvPr id="248" name="楕円 247">
          <a:extLst>
            <a:ext uri="{FF2B5EF4-FFF2-40B4-BE49-F238E27FC236}">
              <a16:creationId xmlns:a16="http://schemas.microsoft.com/office/drawing/2014/main" id="{CB5AA230-CB25-41A0-B59A-43F3826BDE5A}"/>
            </a:ext>
          </a:extLst>
        </xdr:cNvPr>
        <xdr:cNvSpPr/>
      </xdr:nvSpPr>
      <xdr:spPr>
        <a:xfrm>
          <a:off x="9588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26670</xdr:rowOff>
    </xdr:from>
    <xdr:to>
      <xdr:col>55</xdr:col>
      <xdr:colOff>0</xdr:colOff>
      <xdr:row>63</xdr:row>
      <xdr:rowOff>30480</xdr:rowOff>
    </xdr:to>
    <xdr:cxnSp macro="">
      <xdr:nvCxnSpPr>
        <xdr:cNvPr id="249" name="直線コネクタ 248">
          <a:extLst>
            <a:ext uri="{FF2B5EF4-FFF2-40B4-BE49-F238E27FC236}">
              <a16:creationId xmlns:a16="http://schemas.microsoft.com/office/drawing/2014/main" id="{31AD0791-0FEB-4B6A-9724-8CF17CF5C5BC}"/>
            </a:ext>
          </a:extLst>
        </xdr:cNvPr>
        <xdr:cNvCxnSpPr/>
      </xdr:nvCxnSpPr>
      <xdr:spPr>
        <a:xfrm>
          <a:off x="9639300" y="10828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145415</xdr:rowOff>
    </xdr:from>
    <xdr:to>
      <xdr:col>46</xdr:col>
      <xdr:colOff>38100</xdr:colOff>
      <xdr:row>63</xdr:row>
      <xdr:rowOff>75565</xdr:rowOff>
    </xdr:to>
    <xdr:sp macro="" textlink="">
      <xdr:nvSpPr>
        <xdr:cNvPr id="250" name="楕円 249">
          <a:extLst>
            <a:ext uri="{FF2B5EF4-FFF2-40B4-BE49-F238E27FC236}">
              <a16:creationId xmlns:a16="http://schemas.microsoft.com/office/drawing/2014/main" id="{8B0152AA-8FC6-4B5E-B7E7-6F78F69B3C22}"/>
            </a:ext>
          </a:extLst>
        </xdr:cNvPr>
        <xdr:cNvSpPr/>
      </xdr:nvSpPr>
      <xdr:spPr>
        <a:xfrm>
          <a:off x="8699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24765</xdr:rowOff>
    </xdr:from>
    <xdr:to>
      <xdr:col>50</xdr:col>
      <xdr:colOff>114300</xdr:colOff>
      <xdr:row>63</xdr:row>
      <xdr:rowOff>26670</xdr:rowOff>
    </xdr:to>
    <xdr:cxnSp macro="">
      <xdr:nvCxnSpPr>
        <xdr:cNvPr id="251" name="直線コネクタ 250">
          <a:extLst>
            <a:ext uri="{FF2B5EF4-FFF2-40B4-BE49-F238E27FC236}">
              <a16:creationId xmlns:a16="http://schemas.microsoft.com/office/drawing/2014/main" id="{4D7A025F-F380-4773-9A03-8D6EE9046CAB}"/>
            </a:ext>
          </a:extLst>
        </xdr:cNvPr>
        <xdr:cNvCxnSpPr/>
      </xdr:nvCxnSpPr>
      <xdr:spPr>
        <a:xfrm>
          <a:off x="8750300" y="108261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120650</xdr:rowOff>
    </xdr:from>
    <xdr:to>
      <xdr:col>41</xdr:col>
      <xdr:colOff>101600</xdr:colOff>
      <xdr:row>63</xdr:row>
      <xdr:rowOff>50800</xdr:rowOff>
    </xdr:to>
    <xdr:sp macro="" textlink="">
      <xdr:nvSpPr>
        <xdr:cNvPr id="252" name="楕円 251">
          <a:extLst>
            <a:ext uri="{FF2B5EF4-FFF2-40B4-BE49-F238E27FC236}">
              <a16:creationId xmlns:a16="http://schemas.microsoft.com/office/drawing/2014/main" id="{9DA187C0-3212-44A9-8F42-508A082DDBFB}"/>
            </a:ext>
          </a:extLst>
        </xdr:cNvPr>
        <xdr:cNvSpPr/>
      </xdr:nvSpPr>
      <xdr:spPr>
        <a:xfrm>
          <a:off x="7810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0</xdr:rowOff>
    </xdr:from>
    <xdr:to>
      <xdr:col>45</xdr:col>
      <xdr:colOff>177800</xdr:colOff>
      <xdr:row>63</xdr:row>
      <xdr:rowOff>24765</xdr:rowOff>
    </xdr:to>
    <xdr:cxnSp macro="">
      <xdr:nvCxnSpPr>
        <xdr:cNvPr id="253" name="直線コネクタ 252">
          <a:extLst>
            <a:ext uri="{FF2B5EF4-FFF2-40B4-BE49-F238E27FC236}">
              <a16:creationId xmlns:a16="http://schemas.microsoft.com/office/drawing/2014/main" id="{CB47E724-F8B9-4C41-BD56-E8CF5DDB3C04}"/>
            </a:ext>
          </a:extLst>
        </xdr:cNvPr>
        <xdr:cNvCxnSpPr/>
      </xdr:nvCxnSpPr>
      <xdr:spPr>
        <a:xfrm>
          <a:off x="7861300" y="108013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120650</xdr:rowOff>
    </xdr:from>
    <xdr:to>
      <xdr:col>36</xdr:col>
      <xdr:colOff>165100</xdr:colOff>
      <xdr:row>63</xdr:row>
      <xdr:rowOff>50800</xdr:rowOff>
    </xdr:to>
    <xdr:sp macro="" textlink="">
      <xdr:nvSpPr>
        <xdr:cNvPr id="254" name="楕円 253">
          <a:extLst>
            <a:ext uri="{FF2B5EF4-FFF2-40B4-BE49-F238E27FC236}">
              <a16:creationId xmlns:a16="http://schemas.microsoft.com/office/drawing/2014/main" id="{A4F2D3A3-0D77-4AC2-9620-D46564B4AE48}"/>
            </a:ext>
          </a:extLst>
        </xdr:cNvPr>
        <xdr:cNvSpPr/>
      </xdr:nvSpPr>
      <xdr:spPr>
        <a:xfrm>
          <a:off x="6921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0</xdr:rowOff>
    </xdr:from>
    <xdr:to>
      <xdr:col>41</xdr:col>
      <xdr:colOff>50800</xdr:colOff>
      <xdr:row>63</xdr:row>
      <xdr:rowOff>0</xdr:rowOff>
    </xdr:to>
    <xdr:cxnSp macro="">
      <xdr:nvCxnSpPr>
        <xdr:cNvPr id="255" name="直線コネクタ 254">
          <a:extLst>
            <a:ext uri="{FF2B5EF4-FFF2-40B4-BE49-F238E27FC236}">
              <a16:creationId xmlns:a16="http://schemas.microsoft.com/office/drawing/2014/main" id="{E4F85E93-229D-4734-A9FC-1E190C207008}"/>
            </a:ext>
          </a:extLst>
        </xdr:cNvPr>
        <xdr:cNvCxnSpPr/>
      </xdr:nvCxnSpPr>
      <xdr:spPr>
        <a:xfrm>
          <a:off x="6972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57563013-BF14-439A-A858-979D7B908BD2}"/>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1D506914-C646-4688-9DC1-D8B2D3B880FC}"/>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CD0C93B8-D45F-48F0-A51C-3C44EE66168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4C844295-FCCF-414E-A245-4CF2671D5A0A}"/>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68597</xdr:rowOff>
    </xdr:from>
    <xdr:ext cx="469744" cy="259045"/>
    <xdr:sp macro="" textlink="">
      <xdr:nvSpPr>
        <xdr:cNvPr id="260" name="n_1mainValue【体育館・プール】&#10;一人当たり面積">
          <a:extLst>
            <a:ext uri="{FF2B5EF4-FFF2-40B4-BE49-F238E27FC236}">
              <a16:creationId xmlns:a16="http://schemas.microsoft.com/office/drawing/2014/main" id="{1FD7CD8C-218A-4789-BD7B-EA47C9EA3AB3}"/>
            </a:ext>
          </a:extLst>
        </xdr:cNvPr>
        <xdr:cNvSpPr txBox="1"/>
      </xdr:nvSpPr>
      <xdr:spPr>
        <a:xfrm>
          <a:off x="9391727"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66692</xdr:rowOff>
    </xdr:from>
    <xdr:ext cx="469744" cy="259045"/>
    <xdr:sp macro="" textlink="">
      <xdr:nvSpPr>
        <xdr:cNvPr id="261" name="n_2mainValue【体育館・プール】&#10;一人当たり面積">
          <a:extLst>
            <a:ext uri="{FF2B5EF4-FFF2-40B4-BE49-F238E27FC236}">
              <a16:creationId xmlns:a16="http://schemas.microsoft.com/office/drawing/2014/main" id="{10B207FC-773B-46EF-9608-6E5A8CC2E8D4}"/>
            </a:ext>
          </a:extLst>
        </xdr:cNvPr>
        <xdr:cNvSpPr txBox="1"/>
      </xdr:nvSpPr>
      <xdr:spPr>
        <a:xfrm>
          <a:off x="8515427" y="108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41927</xdr:rowOff>
    </xdr:from>
    <xdr:ext cx="469744" cy="259045"/>
    <xdr:sp macro="" textlink="">
      <xdr:nvSpPr>
        <xdr:cNvPr id="262" name="n_3mainValue【体育館・プール】&#10;一人当たり面積">
          <a:extLst>
            <a:ext uri="{FF2B5EF4-FFF2-40B4-BE49-F238E27FC236}">
              <a16:creationId xmlns:a16="http://schemas.microsoft.com/office/drawing/2014/main" id="{B41FE11F-7B07-463D-8C46-59097A1D3ED0}"/>
            </a:ext>
          </a:extLst>
        </xdr:cNvPr>
        <xdr:cNvSpPr txBox="1"/>
      </xdr:nvSpPr>
      <xdr:spPr>
        <a:xfrm>
          <a:off x="7626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41927</xdr:rowOff>
    </xdr:from>
    <xdr:ext cx="469744" cy="259045"/>
    <xdr:sp macro="" textlink="">
      <xdr:nvSpPr>
        <xdr:cNvPr id="263" name="n_4mainValue【体育館・プール】&#10;一人当たり面積">
          <a:extLst>
            <a:ext uri="{FF2B5EF4-FFF2-40B4-BE49-F238E27FC236}">
              <a16:creationId xmlns:a16="http://schemas.microsoft.com/office/drawing/2014/main" id="{D4662BB4-2F73-471C-8064-F181448DBEA6}"/>
            </a:ext>
          </a:extLst>
        </xdr:cNvPr>
        <xdr:cNvSpPr txBox="1"/>
      </xdr:nvSpPr>
      <xdr:spPr>
        <a:xfrm>
          <a:off x="6737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61AB821-8714-4668-9681-D698F071A56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188D162-AFCD-48A2-B8ED-04FED7FB49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25B965C-2882-4B5D-806B-E73E0D1A1C9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1C85184-2EAA-4CFC-8243-0440B88A92B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95A8B2C-AF4F-4245-A1F7-656702371E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4D1E0C9-1D8C-4416-B51C-67C44D006B8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F50945B-8EDF-446C-B3EB-D17E7368E1E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6DE151C-17A8-4302-BA67-CAAADB4D399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2B8E1FD-4D18-4D28-AEF5-771ED8F6C98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8E75FD0-9CCE-4590-BCAF-8478D69F03F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1C92FC8-CFBC-481D-A0EE-9A985F980A1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5085AFEF-7644-4ED4-B5F8-F091D1407AE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BFD0538-9342-4A9F-AA2A-EEC2C537FFD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81447E06-F542-4C6A-B2AF-A72527E647D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E24E418F-FAE1-44E7-AEF6-6D4B1B8BBDE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9D7E1999-4FF5-4573-B196-1A1367F2028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DD746DC7-EABA-4008-873D-39707EEEA20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5C2F5DDC-4DB1-484C-9788-DC600F4D4B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38DCA58A-83A5-4F02-B5F4-BCD18ECC984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2DA0BA5-72CF-459E-8783-20E755948CC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B3442B36-B6BF-485D-9ADA-2C5CB30C016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16DC969A-695E-4A1B-A73E-41906F3C45B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1FA89DFA-0D64-49E6-ADDF-9BFAF6325D0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6D88513-1C19-4F72-A930-E689E30F3A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E115FE27-C32B-462A-AE8F-699F403122C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13280055-DBC6-41A3-8190-49FA8248E32F}"/>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BA2B5B21-3323-46E5-8F59-B8EC3EE2214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6FCF9047-9D0B-48DF-A56D-9ED07188BAE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BAE6DB6-595E-4C28-B29B-1D2F15AB98E3}"/>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643C6A99-3332-4709-BC75-62A82322406D}"/>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307D2ABF-FFCD-4C56-9C55-842E3F1D507B}"/>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70C978A5-0AC8-44C6-89C9-D0EAA1DC646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5D2CAAD3-71E8-42F5-AB1B-7C74702DA581}"/>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4E775323-2BCB-46AA-B4BB-368703B1F03D}"/>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2DCFA280-2AEB-4D53-BD3D-82B6CBD54FDC}"/>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40CC3806-E5A7-42F3-B977-44F20ED90B45}"/>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6696407-01C4-4A6D-8C70-FCB6EA4B89E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24FA918-719B-4DD1-B459-60724B803EA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39D604F-801B-4809-82CD-5B05172BF97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C4C3259-7C51-44DD-B5AB-104E889143F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597E41C-C161-4468-B1CE-7577C0F5634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41184</xdr:rowOff>
    </xdr:from>
    <xdr:to>
      <xdr:col>24</xdr:col>
      <xdr:colOff>114300</xdr:colOff>
      <xdr:row>85</xdr:row>
      <xdr:rowOff>142784</xdr:rowOff>
    </xdr:to>
    <xdr:sp macro="" textlink="">
      <xdr:nvSpPr>
        <xdr:cNvPr id="305" name="楕円 304">
          <a:extLst>
            <a:ext uri="{FF2B5EF4-FFF2-40B4-BE49-F238E27FC236}">
              <a16:creationId xmlns:a16="http://schemas.microsoft.com/office/drawing/2014/main" id="{445AC92E-D472-4EC2-9ACA-A892A0F98BC5}"/>
            </a:ext>
          </a:extLst>
        </xdr:cNvPr>
        <xdr:cNvSpPr/>
      </xdr:nvSpPr>
      <xdr:spPr>
        <a:xfrm>
          <a:off x="4584700" y="1461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19611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771C5A26-0289-4D27-96E1-7345C174F36A}"/>
            </a:ext>
          </a:extLst>
        </xdr:cNvPr>
        <xdr:cNvSpPr txBox="1"/>
      </xdr:nvSpPr>
      <xdr:spPr>
        <a:xfrm>
          <a:off x="4673600" y="1459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49349</xdr:rowOff>
    </xdr:from>
    <xdr:to>
      <xdr:col>20</xdr:col>
      <xdr:colOff>38100</xdr:colOff>
      <xdr:row>85</xdr:row>
      <xdr:rowOff>150949</xdr:rowOff>
    </xdr:to>
    <xdr:sp macro="" textlink="">
      <xdr:nvSpPr>
        <xdr:cNvPr id="307" name="楕円 306">
          <a:extLst>
            <a:ext uri="{FF2B5EF4-FFF2-40B4-BE49-F238E27FC236}">
              <a16:creationId xmlns:a16="http://schemas.microsoft.com/office/drawing/2014/main" id="{38BF53F5-7BBA-49F7-A63C-AAB3546DD34A}"/>
            </a:ext>
          </a:extLst>
        </xdr:cNvPr>
        <xdr:cNvSpPr/>
      </xdr:nvSpPr>
      <xdr:spPr>
        <a:xfrm>
          <a:off x="3746500" y="146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91984</xdr:rowOff>
    </xdr:from>
    <xdr:to>
      <xdr:col>24</xdr:col>
      <xdr:colOff>63500</xdr:colOff>
      <xdr:row>85</xdr:row>
      <xdr:rowOff>100149</xdr:rowOff>
    </xdr:to>
    <xdr:cxnSp macro="">
      <xdr:nvCxnSpPr>
        <xdr:cNvPr id="308" name="直線コネクタ 307">
          <a:extLst>
            <a:ext uri="{FF2B5EF4-FFF2-40B4-BE49-F238E27FC236}">
              <a16:creationId xmlns:a16="http://schemas.microsoft.com/office/drawing/2014/main" id="{0E18D54F-5558-494D-AFB1-C3EBC1BC0760}"/>
            </a:ext>
          </a:extLst>
        </xdr:cNvPr>
        <xdr:cNvCxnSpPr/>
      </xdr:nvCxnSpPr>
      <xdr:spPr>
        <a:xfrm flipV="1">
          <a:off x="3797300" y="1466523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158750</xdr:rowOff>
    </xdr:from>
    <xdr:to>
      <xdr:col>15</xdr:col>
      <xdr:colOff>101600</xdr:colOff>
      <xdr:row>85</xdr:row>
      <xdr:rowOff>88900</xdr:rowOff>
    </xdr:to>
    <xdr:sp macro="" textlink="">
      <xdr:nvSpPr>
        <xdr:cNvPr id="309" name="楕円 308">
          <a:extLst>
            <a:ext uri="{FF2B5EF4-FFF2-40B4-BE49-F238E27FC236}">
              <a16:creationId xmlns:a16="http://schemas.microsoft.com/office/drawing/2014/main" id="{563C3105-DE53-43F5-82F2-DF3F00A410DD}"/>
            </a:ext>
          </a:extLst>
        </xdr:cNvPr>
        <xdr:cNvSpPr/>
      </xdr:nvSpPr>
      <xdr:spPr>
        <a:xfrm>
          <a:off x="2857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38100</xdr:rowOff>
    </xdr:from>
    <xdr:to>
      <xdr:col>19</xdr:col>
      <xdr:colOff>177800</xdr:colOff>
      <xdr:row>85</xdr:row>
      <xdr:rowOff>100149</xdr:rowOff>
    </xdr:to>
    <xdr:cxnSp macro="">
      <xdr:nvCxnSpPr>
        <xdr:cNvPr id="310" name="直線コネクタ 309">
          <a:extLst>
            <a:ext uri="{FF2B5EF4-FFF2-40B4-BE49-F238E27FC236}">
              <a16:creationId xmlns:a16="http://schemas.microsoft.com/office/drawing/2014/main" id="{CCFC91D8-5520-4C9C-87AB-B179566EBCED}"/>
            </a:ext>
          </a:extLst>
        </xdr:cNvPr>
        <xdr:cNvCxnSpPr/>
      </xdr:nvCxnSpPr>
      <xdr:spPr>
        <a:xfrm>
          <a:off x="2908300" y="1461135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127726</xdr:rowOff>
    </xdr:from>
    <xdr:to>
      <xdr:col>10</xdr:col>
      <xdr:colOff>165100</xdr:colOff>
      <xdr:row>85</xdr:row>
      <xdr:rowOff>57876</xdr:rowOff>
    </xdr:to>
    <xdr:sp macro="" textlink="">
      <xdr:nvSpPr>
        <xdr:cNvPr id="311" name="楕円 310">
          <a:extLst>
            <a:ext uri="{FF2B5EF4-FFF2-40B4-BE49-F238E27FC236}">
              <a16:creationId xmlns:a16="http://schemas.microsoft.com/office/drawing/2014/main" id="{97C29C97-B684-4677-BB31-4EF7A5CBFAF1}"/>
            </a:ext>
          </a:extLst>
        </xdr:cNvPr>
        <xdr:cNvSpPr/>
      </xdr:nvSpPr>
      <xdr:spPr>
        <a:xfrm>
          <a:off x="1968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7076</xdr:rowOff>
    </xdr:from>
    <xdr:to>
      <xdr:col>15</xdr:col>
      <xdr:colOff>50800</xdr:colOff>
      <xdr:row>85</xdr:row>
      <xdr:rowOff>38100</xdr:rowOff>
    </xdr:to>
    <xdr:cxnSp macro="">
      <xdr:nvCxnSpPr>
        <xdr:cNvPr id="312" name="直線コネクタ 311">
          <a:extLst>
            <a:ext uri="{FF2B5EF4-FFF2-40B4-BE49-F238E27FC236}">
              <a16:creationId xmlns:a16="http://schemas.microsoft.com/office/drawing/2014/main" id="{89965721-901A-4A11-A438-5179C02DB5CC}"/>
            </a:ext>
          </a:extLst>
        </xdr:cNvPr>
        <xdr:cNvCxnSpPr/>
      </xdr:nvCxnSpPr>
      <xdr:spPr>
        <a:xfrm>
          <a:off x="2019300" y="1458032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57513</xdr:rowOff>
    </xdr:from>
    <xdr:to>
      <xdr:col>6</xdr:col>
      <xdr:colOff>38100</xdr:colOff>
      <xdr:row>84</xdr:row>
      <xdr:rowOff>159113</xdr:rowOff>
    </xdr:to>
    <xdr:sp macro="" textlink="">
      <xdr:nvSpPr>
        <xdr:cNvPr id="313" name="楕円 312">
          <a:extLst>
            <a:ext uri="{FF2B5EF4-FFF2-40B4-BE49-F238E27FC236}">
              <a16:creationId xmlns:a16="http://schemas.microsoft.com/office/drawing/2014/main" id="{EDD208F5-7494-428E-8F6D-48E54894C742}"/>
            </a:ext>
          </a:extLst>
        </xdr:cNvPr>
        <xdr:cNvSpPr/>
      </xdr:nvSpPr>
      <xdr:spPr>
        <a:xfrm>
          <a:off x="1079500" y="144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108313</xdr:rowOff>
    </xdr:from>
    <xdr:to>
      <xdr:col>10</xdr:col>
      <xdr:colOff>114300</xdr:colOff>
      <xdr:row>85</xdr:row>
      <xdr:rowOff>7076</xdr:rowOff>
    </xdr:to>
    <xdr:cxnSp macro="">
      <xdr:nvCxnSpPr>
        <xdr:cNvPr id="314" name="直線コネクタ 313">
          <a:extLst>
            <a:ext uri="{FF2B5EF4-FFF2-40B4-BE49-F238E27FC236}">
              <a16:creationId xmlns:a16="http://schemas.microsoft.com/office/drawing/2014/main" id="{5FC640C5-41CE-45F9-A8C9-C785DCB015EA}"/>
            </a:ext>
          </a:extLst>
        </xdr:cNvPr>
        <xdr:cNvCxnSpPr/>
      </xdr:nvCxnSpPr>
      <xdr:spPr>
        <a:xfrm>
          <a:off x="1130300" y="14510113"/>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4C5AD32F-1B8B-4A54-B7F9-7C5384354E1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4CD7F973-230E-45A4-918A-27369DB0BA1D}"/>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3F7C630B-61B6-4458-A583-B5A3F6865CF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C5038F10-C6F3-41C8-9DEF-45CC5AB19E31}"/>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142076</xdr:rowOff>
    </xdr:from>
    <xdr:ext cx="405111" cy="259045"/>
    <xdr:sp macro="" textlink="">
      <xdr:nvSpPr>
        <xdr:cNvPr id="319" name="n_1mainValue【福祉施設】&#10;有形固定資産減価償却率">
          <a:extLst>
            <a:ext uri="{FF2B5EF4-FFF2-40B4-BE49-F238E27FC236}">
              <a16:creationId xmlns:a16="http://schemas.microsoft.com/office/drawing/2014/main" id="{63EDA282-3A08-4AE4-9636-2E08A16A7612}"/>
            </a:ext>
          </a:extLst>
        </xdr:cNvPr>
        <xdr:cNvSpPr txBox="1"/>
      </xdr:nvSpPr>
      <xdr:spPr>
        <a:xfrm>
          <a:off x="3582044" y="1471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80027</xdr:rowOff>
    </xdr:from>
    <xdr:ext cx="405111" cy="259045"/>
    <xdr:sp macro="" textlink="">
      <xdr:nvSpPr>
        <xdr:cNvPr id="320" name="n_2mainValue【福祉施設】&#10;有形固定資産減価償却率">
          <a:extLst>
            <a:ext uri="{FF2B5EF4-FFF2-40B4-BE49-F238E27FC236}">
              <a16:creationId xmlns:a16="http://schemas.microsoft.com/office/drawing/2014/main" id="{3FE6F061-0651-4DA8-A819-3AE188403C09}"/>
            </a:ext>
          </a:extLst>
        </xdr:cNvPr>
        <xdr:cNvSpPr txBox="1"/>
      </xdr:nvSpPr>
      <xdr:spPr>
        <a:xfrm>
          <a:off x="2705744"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49003</xdr:rowOff>
    </xdr:from>
    <xdr:ext cx="405111" cy="259045"/>
    <xdr:sp macro="" textlink="">
      <xdr:nvSpPr>
        <xdr:cNvPr id="321" name="n_3mainValue【福祉施設】&#10;有形固定資産減価償却率">
          <a:extLst>
            <a:ext uri="{FF2B5EF4-FFF2-40B4-BE49-F238E27FC236}">
              <a16:creationId xmlns:a16="http://schemas.microsoft.com/office/drawing/2014/main" id="{22F9EA6E-492A-4E3D-B037-31AF271959D3}"/>
            </a:ext>
          </a:extLst>
        </xdr:cNvPr>
        <xdr:cNvSpPr txBox="1"/>
      </xdr:nvSpPr>
      <xdr:spPr>
        <a:xfrm>
          <a:off x="18167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150240</xdr:rowOff>
    </xdr:from>
    <xdr:ext cx="405111" cy="259045"/>
    <xdr:sp macro="" textlink="">
      <xdr:nvSpPr>
        <xdr:cNvPr id="322" name="n_4mainValue【福祉施設】&#10;有形固定資産減価償却率">
          <a:extLst>
            <a:ext uri="{FF2B5EF4-FFF2-40B4-BE49-F238E27FC236}">
              <a16:creationId xmlns:a16="http://schemas.microsoft.com/office/drawing/2014/main" id="{7575221F-9256-4E4A-836E-718C421DF9BC}"/>
            </a:ext>
          </a:extLst>
        </xdr:cNvPr>
        <xdr:cNvSpPr txBox="1"/>
      </xdr:nvSpPr>
      <xdr:spPr>
        <a:xfrm>
          <a:off x="927744"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B728C739-7FBF-4226-82CB-7ADAFEF8992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C7E3161-CDD6-4DDE-8E73-FC847156DB9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CCB7924-6F9E-4B93-B70D-A71310130C5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52197D9-502B-43CE-98E1-BD75FA32B42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1F1F594-6F98-439B-9775-DDAEA6599F0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13A24BB2-2D9A-472C-A941-C30D7D16162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4AC6FF9A-1605-4624-B425-2B0D87A5CC1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A3215EE-F98C-49F5-9A23-274E9DD5F17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3539217-C367-42EF-B71C-467ECBB0524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4B88FD8B-9723-437D-ACF5-9F47CB741DE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695D570F-5D7A-4AEF-B16E-99C4184C9F0E}"/>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55C8E92C-8EA3-4CD2-8B08-745F1731018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8DDB88F8-F5A4-48E2-B034-0C424237479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2A1E7C51-BDE2-4F18-A40E-AC77A2B43BC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80814DDE-8C05-4F2D-BA76-24DAC3D31ED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F9A25-49BF-4E7D-AE7A-6076AD889A71}"/>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5B32E93-20E8-4DED-B60D-F44A3034DC8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62D05BA-FE15-408C-B153-9EA22B4DAB8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50162F61-1F74-419D-A35A-D73FBB3A28C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7984DAE2-FEAD-456B-9E2F-A7554FDB611F}"/>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7D966B0A-EA68-41FC-A461-5726F89116E4}"/>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5FB64278-137D-4C7A-A31A-C90213CC2917}"/>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24DF10D8-B62F-482D-ADC3-6541AFC0C9FB}"/>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8969D25E-BA2B-44DE-AB09-E04C1CA3B949}"/>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513A6800-5A43-4235-916C-93A8320120A6}"/>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53A8CC5A-FEEA-4C9A-88FC-05E10D490894}"/>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F39650E0-F404-4F16-878D-74BA045B17D6}"/>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E510B6A6-F2B8-4AA0-BD1C-3D14EEE6665C}"/>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F0B68F95-E191-45AA-97D8-BEA60809E083}"/>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A4DC6586-CDDC-4024-B329-C345E0A48195}"/>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F9BE207-4519-4170-8940-231C4E72D67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FAE1829-9A21-401E-8C58-544FBBA41A3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8580E7F-F30B-4A8A-B9E7-0051AB6CD63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73FE057-250A-40CD-AB13-6035549A792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382507F-02A9-4ED2-8DAD-71893E258AF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124461</xdr:rowOff>
    </xdr:from>
    <xdr:to>
      <xdr:col>55</xdr:col>
      <xdr:colOff>50800</xdr:colOff>
      <xdr:row>84</xdr:row>
      <xdr:rowOff>54611</xdr:rowOff>
    </xdr:to>
    <xdr:sp macro="" textlink="">
      <xdr:nvSpPr>
        <xdr:cNvPr id="358" name="楕円 357">
          <a:extLst>
            <a:ext uri="{FF2B5EF4-FFF2-40B4-BE49-F238E27FC236}">
              <a16:creationId xmlns:a16="http://schemas.microsoft.com/office/drawing/2014/main" id="{E9FCDF18-1393-4E59-8972-583FCA97FBD8}"/>
            </a:ext>
          </a:extLst>
        </xdr:cNvPr>
        <xdr:cNvSpPr/>
      </xdr:nvSpPr>
      <xdr:spPr>
        <a:xfrm>
          <a:off x="104267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102888</xdr:rowOff>
    </xdr:from>
    <xdr:ext cx="469744" cy="259045"/>
    <xdr:sp macro="" textlink="">
      <xdr:nvSpPr>
        <xdr:cNvPr id="359" name="【福祉施設】&#10;一人当たり面積該当値テキスト">
          <a:extLst>
            <a:ext uri="{FF2B5EF4-FFF2-40B4-BE49-F238E27FC236}">
              <a16:creationId xmlns:a16="http://schemas.microsoft.com/office/drawing/2014/main" id="{3FB0AC3D-BA8F-4452-A17B-A55339E5FA2B}"/>
            </a:ext>
          </a:extLst>
        </xdr:cNvPr>
        <xdr:cNvSpPr txBox="1"/>
      </xdr:nvSpPr>
      <xdr:spPr>
        <a:xfrm>
          <a:off x="10515600" y="143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124461</xdr:rowOff>
    </xdr:from>
    <xdr:to>
      <xdr:col>50</xdr:col>
      <xdr:colOff>165100</xdr:colOff>
      <xdr:row>84</xdr:row>
      <xdr:rowOff>54611</xdr:rowOff>
    </xdr:to>
    <xdr:sp macro="" textlink="">
      <xdr:nvSpPr>
        <xdr:cNvPr id="360" name="楕円 359">
          <a:extLst>
            <a:ext uri="{FF2B5EF4-FFF2-40B4-BE49-F238E27FC236}">
              <a16:creationId xmlns:a16="http://schemas.microsoft.com/office/drawing/2014/main" id="{F98D9C37-4CFD-4C96-A975-FEAF2382B1AF}"/>
            </a:ext>
          </a:extLst>
        </xdr:cNvPr>
        <xdr:cNvSpPr/>
      </xdr:nvSpPr>
      <xdr:spPr>
        <a:xfrm>
          <a:off x="9588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3811</xdr:rowOff>
    </xdr:from>
    <xdr:to>
      <xdr:col>55</xdr:col>
      <xdr:colOff>0</xdr:colOff>
      <xdr:row>84</xdr:row>
      <xdr:rowOff>3811</xdr:rowOff>
    </xdr:to>
    <xdr:cxnSp macro="">
      <xdr:nvCxnSpPr>
        <xdr:cNvPr id="361" name="直線コネクタ 360">
          <a:extLst>
            <a:ext uri="{FF2B5EF4-FFF2-40B4-BE49-F238E27FC236}">
              <a16:creationId xmlns:a16="http://schemas.microsoft.com/office/drawing/2014/main" id="{2B79E5A8-AAEA-4CAA-8DC8-10AB33CFD15C}"/>
            </a:ext>
          </a:extLst>
        </xdr:cNvPr>
        <xdr:cNvCxnSpPr/>
      </xdr:nvCxnSpPr>
      <xdr:spPr>
        <a:xfrm>
          <a:off x="9639300" y="144056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124461</xdr:rowOff>
    </xdr:from>
    <xdr:to>
      <xdr:col>46</xdr:col>
      <xdr:colOff>38100</xdr:colOff>
      <xdr:row>84</xdr:row>
      <xdr:rowOff>54611</xdr:rowOff>
    </xdr:to>
    <xdr:sp macro="" textlink="">
      <xdr:nvSpPr>
        <xdr:cNvPr id="362" name="楕円 361">
          <a:extLst>
            <a:ext uri="{FF2B5EF4-FFF2-40B4-BE49-F238E27FC236}">
              <a16:creationId xmlns:a16="http://schemas.microsoft.com/office/drawing/2014/main" id="{4A1DCDFC-CDF1-4ECD-8488-350FBC057241}"/>
            </a:ext>
          </a:extLst>
        </xdr:cNvPr>
        <xdr:cNvSpPr/>
      </xdr:nvSpPr>
      <xdr:spPr>
        <a:xfrm>
          <a:off x="8699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3811</xdr:rowOff>
    </xdr:from>
    <xdr:to>
      <xdr:col>50</xdr:col>
      <xdr:colOff>114300</xdr:colOff>
      <xdr:row>84</xdr:row>
      <xdr:rowOff>3811</xdr:rowOff>
    </xdr:to>
    <xdr:cxnSp macro="">
      <xdr:nvCxnSpPr>
        <xdr:cNvPr id="363" name="直線コネクタ 362">
          <a:extLst>
            <a:ext uri="{FF2B5EF4-FFF2-40B4-BE49-F238E27FC236}">
              <a16:creationId xmlns:a16="http://schemas.microsoft.com/office/drawing/2014/main" id="{5E88EEEA-A9CA-4C10-90BD-A1E37921D615}"/>
            </a:ext>
          </a:extLst>
        </xdr:cNvPr>
        <xdr:cNvCxnSpPr/>
      </xdr:nvCxnSpPr>
      <xdr:spPr>
        <a:xfrm>
          <a:off x="8750300" y="144056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107314</xdr:rowOff>
    </xdr:from>
    <xdr:to>
      <xdr:col>41</xdr:col>
      <xdr:colOff>101600</xdr:colOff>
      <xdr:row>84</xdr:row>
      <xdr:rowOff>37464</xdr:rowOff>
    </xdr:to>
    <xdr:sp macro="" textlink="">
      <xdr:nvSpPr>
        <xdr:cNvPr id="364" name="楕円 363">
          <a:extLst>
            <a:ext uri="{FF2B5EF4-FFF2-40B4-BE49-F238E27FC236}">
              <a16:creationId xmlns:a16="http://schemas.microsoft.com/office/drawing/2014/main" id="{A6861FE2-4A26-4361-AFAD-F75B6FDFF52F}"/>
            </a:ext>
          </a:extLst>
        </xdr:cNvPr>
        <xdr:cNvSpPr/>
      </xdr:nvSpPr>
      <xdr:spPr>
        <a:xfrm>
          <a:off x="7810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158114</xdr:rowOff>
    </xdr:from>
    <xdr:to>
      <xdr:col>45</xdr:col>
      <xdr:colOff>177800</xdr:colOff>
      <xdr:row>84</xdr:row>
      <xdr:rowOff>3811</xdr:rowOff>
    </xdr:to>
    <xdr:cxnSp macro="">
      <xdr:nvCxnSpPr>
        <xdr:cNvPr id="365" name="直線コネクタ 364">
          <a:extLst>
            <a:ext uri="{FF2B5EF4-FFF2-40B4-BE49-F238E27FC236}">
              <a16:creationId xmlns:a16="http://schemas.microsoft.com/office/drawing/2014/main" id="{1888F2F9-E69F-454B-9EC1-89D84512D12F}"/>
            </a:ext>
          </a:extLst>
        </xdr:cNvPr>
        <xdr:cNvCxnSpPr/>
      </xdr:nvCxnSpPr>
      <xdr:spPr>
        <a:xfrm>
          <a:off x="7861300" y="1438846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107314</xdr:rowOff>
    </xdr:from>
    <xdr:to>
      <xdr:col>36</xdr:col>
      <xdr:colOff>165100</xdr:colOff>
      <xdr:row>84</xdr:row>
      <xdr:rowOff>37464</xdr:rowOff>
    </xdr:to>
    <xdr:sp macro="" textlink="">
      <xdr:nvSpPr>
        <xdr:cNvPr id="366" name="楕円 365">
          <a:extLst>
            <a:ext uri="{FF2B5EF4-FFF2-40B4-BE49-F238E27FC236}">
              <a16:creationId xmlns:a16="http://schemas.microsoft.com/office/drawing/2014/main" id="{7196CB80-8644-480A-A96A-94C0CF216A05}"/>
            </a:ext>
          </a:extLst>
        </xdr:cNvPr>
        <xdr:cNvSpPr/>
      </xdr:nvSpPr>
      <xdr:spPr>
        <a:xfrm>
          <a:off x="6921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158114</xdr:rowOff>
    </xdr:from>
    <xdr:to>
      <xdr:col>41</xdr:col>
      <xdr:colOff>50800</xdr:colOff>
      <xdr:row>83</xdr:row>
      <xdr:rowOff>158114</xdr:rowOff>
    </xdr:to>
    <xdr:cxnSp macro="">
      <xdr:nvCxnSpPr>
        <xdr:cNvPr id="367" name="直線コネクタ 366">
          <a:extLst>
            <a:ext uri="{FF2B5EF4-FFF2-40B4-BE49-F238E27FC236}">
              <a16:creationId xmlns:a16="http://schemas.microsoft.com/office/drawing/2014/main" id="{C6EC99F2-CEFC-459F-BDE0-F4DA611E30E1}"/>
            </a:ext>
          </a:extLst>
        </xdr:cNvPr>
        <xdr:cNvCxnSpPr/>
      </xdr:nvCxnSpPr>
      <xdr:spPr>
        <a:xfrm>
          <a:off x="6972300" y="14388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B8E18B79-E20A-4EA0-A2DF-018711239631}"/>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6AD47115-CD1B-44E1-B565-9BBBD6D2EE26}"/>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29159599-1BA0-4614-A24F-EE751DD23837}"/>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65FFF735-C4C7-42EA-9C7C-6B44676CFF0C}"/>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45738</xdr:rowOff>
    </xdr:from>
    <xdr:ext cx="469744" cy="259045"/>
    <xdr:sp macro="" textlink="">
      <xdr:nvSpPr>
        <xdr:cNvPr id="372" name="n_1mainValue【福祉施設】&#10;一人当たり面積">
          <a:extLst>
            <a:ext uri="{FF2B5EF4-FFF2-40B4-BE49-F238E27FC236}">
              <a16:creationId xmlns:a16="http://schemas.microsoft.com/office/drawing/2014/main" id="{6C5F6EEF-22F3-4E0E-BAC9-E03AE5007DEA}"/>
            </a:ext>
          </a:extLst>
        </xdr:cNvPr>
        <xdr:cNvSpPr txBox="1"/>
      </xdr:nvSpPr>
      <xdr:spPr>
        <a:xfrm>
          <a:off x="9391727" y="144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45738</xdr:rowOff>
    </xdr:from>
    <xdr:ext cx="469744" cy="259045"/>
    <xdr:sp macro="" textlink="">
      <xdr:nvSpPr>
        <xdr:cNvPr id="373" name="n_2mainValue【福祉施設】&#10;一人当たり面積">
          <a:extLst>
            <a:ext uri="{FF2B5EF4-FFF2-40B4-BE49-F238E27FC236}">
              <a16:creationId xmlns:a16="http://schemas.microsoft.com/office/drawing/2014/main" id="{F12BC28B-7D4A-4DCC-8E26-4C5ED263E71F}"/>
            </a:ext>
          </a:extLst>
        </xdr:cNvPr>
        <xdr:cNvSpPr txBox="1"/>
      </xdr:nvSpPr>
      <xdr:spPr>
        <a:xfrm>
          <a:off x="8515427" y="144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28591</xdr:rowOff>
    </xdr:from>
    <xdr:ext cx="469744" cy="259045"/>
    <xdr:sp macro="" textlink="">
      <xdr:nvSpPr>
        <xdr:cNvPr id="374" name="n_3mainValue【福祉施設】&#10;一人当たり面積">
          <a:extLst>
            <a:ext uri="{FF2B5EF4-FFF2-40B4-BE49-F238E27FC236}">
              <a16:creationId xmlns:a16="http://schemas.microsoft.com/office/drawing/2014/main" id="{3DFA981A-A8C4-4EC4-AAB6-ED9FE4C5CA20}"/>
            </a:ext>
          </a:extLst>
        </xdr:cNvPr>
        <xdr:cNvSpPr txBox="1"/>
      </xdr:nvSpPr>
      <xdr:spPr>
        <a:xfrm>
          <a:off x="7626427" y="1443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28591</xdr:rowOff>
    </xdr:from>
    <xdr:ext cx="469744" cy="259045"/>
    <xdr:sp macro="" textlink="">
      <xdr:nvSpPr>
        <xdr:cNvPr id="375" name="n_4mainValue【福祉施設】&#10;一人当たり面積">
          <a:extLst>
            <a:ext uri="{FF2B5EF4-FFF2-40B4-BE49-F238E27FC236}">
              <a16:creationId xmlns:a16="http://schemas.microsoft.com/office/drawing/2014/main" id="{54614B85-EB20-4BE5-A452-A25DCA5F4DF2}"/>
            </a:ext>
          </a:extLst>
        </xdr:cNvPr>
        <xdr:cNvSpPr txBox="1"/>
      </xdr:nvSpPr>
      <xdr:spPr>
        <a:xfrm>
          <a:off x="6737427" y="1443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458D99C-206E-4A06-9F94-EE3E02BEFCA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F3E4B49-B3A5-48A3-8494-C03E4CD7B01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AF83CB7-408C-4FDB-A524-3B7EB100C0A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D31BF26-76BD-46F0-BCBB-B6FB193F0DA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02E0E29-9BAF-419A-BC61-69D6EAB627F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E9466F3-DACE-4122-A54D-718D2345B8C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A9E4B10-823E-499B-81DF-55B128D724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99F53B6-C2A8-4FE7-B249-DF9415B0859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90D5C8C9-2609-4C13-AC64-E9F31BF2E75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DD1CA58-F0F6-48E3-B6DA-AE03F084A40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64974BE-6465-4375-87EF-6758E21D3F1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2F568E90-ADEA-4218-B036-6ABBD5C0149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FF500DB9-B09A-45E6-A997-E79F8FC7A44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D00B0FCC-8B9F-4BCB-B877-D6D8031FF0D9}"/>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95C8D49B-6900-4A69-844E-33FCC2684EE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5A95394-D12B-49F6-A554-F2D3172FB81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6CA463E9-0E7F-4C98-999B-98733FCA0F2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9473DAE-2267-4771-A920-9958EDDC1C2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10468C2-4DA6-48A2-B3A7-4BC3A1208E0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45464E79-A235-4162-82F2-EC2C34B9ACE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B67ABB5-B643-4443-8BAD-24FB5690717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4172528-141A-44EC-8F90-E6F60B43D65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14B3BF59-324D-4AE7-B3B7-FF6415DA422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99F5284-D87F-4974-B9B7-C95C6F64C1A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405767EB-D88C-4D66-A570-3D1AC9B8C57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FA7B69C8-5B17-4898-A6F4-DEBD06D5414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8E7389BA-9AC7-4E33-A882-81E0F4A5526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E8847967-6C97-4C2F-A38F-BF82AA2F985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490751B-00CC-40B1-8DE3-35A19675036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7ABA709C-5008-48A5-97FF-B76FA635CF88}"/>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40B1432F-4665-458F-A280-29926AF17552}"/>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9D9F674-4558-4FD4-8003-89BC4BA9961F}"/>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A0B60AC9-359F-4751-B17B-20F65EF3657A}"/>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B674EE3A-13CE-4A47-AAC7-0EB6954D1DBB}"/>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919E4313-1B74-4CA7-B4F7-7B4390A90F72}"/>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D82372BC-913C-48BA-94AF-F7BB932ED85B}"/>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A6E038D-1DCD-47A1-A9D8-4F40EF60107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0861881-0FB5-472F-829E-984541B5F72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566F49C-08E6-4432-95B8-6A9238D3F3D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E4EFBFA-700F-4142-B965-B57C8861904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C54BEE3-B6F9-4C9F-A6CB-4C6A1E60A46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41729</xdr:rowOff>
    </xdr:from>
    <xdr:to>
      <xdr:col>24</xdr:col>
      <xdr:colOff>114300</xdr:colOff>
      <xdr:row>107</xdr:row>
      <xdr:rowOff>143329</xdr:rowOff>
    </xdr:to>
    <xdr:sp macro="" textlink="">
      <xdr:nvSpPr>
        <xdr:cNvPr id="417" name="楕円 416">
          <a:extLst>
            <a:ext uri="{FF2B5EF4-FFF2-40B4-BE49-F238E27FC236}">
              <a16:creationId xmlns:a16="http://schemas.microsoft.com/office/drawing/2014/main" id="{CB45F3A0-8B8F-4542-A4E3-E4549DC2B60F}"/>
            </a:ext>
          </a:extLst>
        </xdr:cNvPr>
        <xdr:cNvSpPr/>
      </xdr:nvSpPr>
      <xdr:spPr>
        <a:xfrm>
          <a:off x="45847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20156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906859CF-9857-458A-B41A-BDA968A06758}"/>
            </a:ext>
          </a:extLst>
        </xdr:cNvPr>
        <xdr:cNvSpPr txBox="1"/>
      </xdr:nvSpPr>
      <xdr:spPr>
        <a:xfrm>
          <a:off x="4673600"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9071</xdr:rowOff>
    </xdr:from>
    <xdr:to>
      <xdr:col>20</xdr:col>
      <xdr:colOff>38100</xdr:colOff>
      <xdr:row>107</xdr:row>
      <xdr:rowOff>110671</xdr:rowOff>
    </xdr:to>
    <xdr:sp macro="" textlink="">
      <xdr:nvSpPr>
        <xdr:cNvPr id="419" name="楕円 418">
          <a:extLst>
            <a:ext uri="{FF2B5EF4-FFF2-40B4-BE49-F238E27FC236}">
              <a16:creationId xmlns:a16="http://schemas.microsoft.com/office/drawing/2014/main" id="{9A4EC7DB-B46A-4525-AFB9-07AA89A37E62}"/>
            </a:ext>
          </a:extLst>
        </xdr:cNvPr>
        <xdr:cNvSpPr/>
      </xdr:nvSpPr>
      <xdr:spPr>
        <a:xfrm>
          <a:off x="3746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59871</xdr:rowOff>
    </xdr:from>
    <xdr:to>
      <xdr:col>24</xdr:col>
      <xdr:colOff>63500</xdr:colOff>
      <xdr:row>107</xdr:row>
      <xdr:rowOff>92529</xdr:rowOff>
    </xdr:to>
    <xdr:cxnSp macro="">
      <xdr:nvCxnSpPr>
        <xdr:cNvPr id="420" name="直線コネクタ 419">
          <a:extLst>
            <a:ext uri="{FF2B5EF4-FFF2-40B4-BE49-F238E27FC236}">
              <a16:creationId xmlns:a16="http://schemas.microsoft.com/office/drawing/2014/main" id="{16220AC4-033A-484B-9EA0-C0864208B924}"/>
            </a:ext>
          </a:extLst>
        </xdr:cNvPr>
        <xdr:cNvCxnSpPr/>
      </xdr:nvCxnSpPr>
      <xdr:spPr>
        <a:xfrm>
          <a:off x="3797300" y="1840502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120106</xdr:rowOff>
    </xdr:from>
    <xdr:to>
      <xdr:col>15</xdr:col>
      <xdr:colOff>101600</xdr:colOff>
      <xdr:row>107</xdr:row>
      <xdr:rowOff>50256</xdr:rowOff>
    </xdr:to>
    <xdr:sp macro="" textlink="">
      <xdr:nvSpPr>
        <xdr:cNvPr id="421" name="楕円 420">
          <a:extLst>
            <a:ext uri="{FF2B5EF4-FFF2-40B4-BE49-F238E27FC236}">
              <a16:creationId xmlns:a16="http://schemas.microsoft.com/office/drawing/2014/main" id="{D9FA53EE-C317-4F1E-BA3B-3E413C90A692}"/>
            </a:ext>
          </a:extLst>
        </xdr:cNvPr>
        <xdr:cNvSpPr/>
      </xdr:nvSpPr>
      <xdr:spPr>
        <a:xfrm>
          <a:off x="2857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170906</xdr:rowOff>
    </xdr:from>
    <xdr:to>
      <xdr:col>19</xdr:col>
      <xdr:colOff>177800</xdr:colOff>
      <xdr:row>107</xdr:row>
      <xdr:rowOff>59871</xdr:rowOff>
    </xdr:to>
    <xdr:cxnSp macro="">
      <xdr:nvCxnSpPr>
        <xdr:cNvPr id="422" name="直線コネクタ 421">
          <a:extLst>
            <a:ext uri="{FF2B5EF4-FFF2-40B4-BE49-F238E27FC236}">
              <a16:creationId xmlns:a16="http://schemas.microsoft.com/office/drawing/2014/main" id="{D86677FF-9344-417E-AFAE-CF78D61CB092}"/>
            </a:ext>
          </a:extLst>
        </xdr:cNvPr>
        <xdr:cNvCxnSpPr/>
      </xdr:nvCxnSpPr>
      <xdr:spPr>
        <a:xfrm>
          <a:off x="2908300" y="1834460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87449</xdr:rowOff>
    </xdr:from>
    <xdr:to>
      <xdr:col>10</xdr:col>
      <xdr:colOff>165100</xdr:colOff>
      <xdr:row>107</xdr:row>
      <xdr:rowOff>17599</xdr:rowOff>
    </xdr:to>
    <xdr:sp macro="" textlink="">
      <xdr:nvSpPr>
        <xdr:cNvPr id="423" name="楕円 422">
          <a:extLst>
            <a:ext uri="{FF2B5EF4-FFF2-40B4-BE49-F238E27FC236}">
              <a16:creationId xmlns:a16="http://schemas.microsoft.com/office/drawing/2014/main" id="{E3701F9B-3589-4027-96E2-01F44B7B0C96}"/>
            </a:ext>
          </a:extLst>
        </xdr:cNvPr>
        <xdr:cNvSpPr/>
      </xdr:nvSpPr>
      <xdr:spPr>
        <a:xfrm>
          <a:off x="1968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138249</xdr:rowOff>
    </xdr:from>
    <xdr:to>
      <xdr:col>15</xdr:col>
      <xdr:colOff>50800</xdr:colOff>
      <xdr:row>106</xdr:row>
      <xdr:rowOff>170906</xdr:rowOff>
    </xdr:to>
    <xdr:cxnSp macro="">
      <xdr:nvCxnSpPr>
        <xdr:cNvPr id="424" name="直線コネクタ 423">
          <a:extLst>
            <a:ext uri="{FF2B5EF4-FFF2-40B4-BE49-F238E27FC236}">
              <a16:creationId xmlns:a16="http://schemas.microsoft.com/office/drawing/2014/main" id="{9EC6F525-290A-4F93-BCCF-F0D1682B6779}"/>
            </a:ext>
          </a:extLst>
        </xdr:cNvPr>
        <xdr:cNvCxnSpPr/>
      </xdr:nvCxnSpPr>
      <xdr:spPr>
        <a:xfrm>
          <a:off x="2019300" y="183119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36830</xdr:rowOff>
    </xdr:from>
    <xdr:to>
      <xdr:col>6</xdr:col>
      <xdr:colOff>38100</xdr:colOff>
      <xdr:row>106</xdr:row>
      <xdr:rowOff>138430</xdr:rowOff>
    </xdr:to>
    <xdr:sp macro="" textlink="">
      <xdr:nvSpPr>
        <xdr:cNvPr id="425" name="楕円 424">
          <a:extLst>
            <a:ext uri="{FF2B5EF4-FFF2-40B4-BE49-F238E27FC236}">
              <a16:creationId xmlns:a16="http://schemas.microsoft.com/office/drawing/2014/main" id="{C9C8681B-BC25-432F-9D80-A6B874F3CB0B}"/>
            </a:ext>
          </a:extLst>
        </xdr:cNvPr>
        <xdr:cNvSpPr/>
      </xdr:nvSpPr>
      <xdr:spPr>
        <a:xfrm>
          <a:off x="1079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87630</xdr:rowOff>
    </xdr:from>
    <xdr:to>
      <xdr:col>10</xdr:col>
      <xdr:colOff>114300</xdr:colOff>
      <xdr:row>106</xdr:row>
      <xdr:rowOff>138249</xdr:rowOff>
    </xdr:to>
    <xdr:cxnSp macro="">
      <xdr:nvCxnSpPr>
        <xdr:cNvPr id="426" name="直線コネクタ 425">
          <a:extLst>
            <a:ext uri="{FF2B5EF4-FFF2-40B4-BE49-F238E27FC236}">
              <a16:creationId xmlns:a16="http://schemas.microsoft.com/office/drawing/2014/main" id="{B040D73F-6223-420D-ABEC-56D3DC0C851A}"/>
            </a:ext>
          </a:extLst>
        </xdr:cNvPr>
        <xdr:cNvCxnSpPr/>
      </xdr:nvCxnSpPr>
      <xdr:spPr>
        <a:xfrm>
          <a:off x="1130300" y="1826133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0BBB5673-F52B-411B-B2C4-3342F20408D3}"/>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F3F8176C-C0C2-47F1-BB12-78E241C7D550}"/>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360EDBE0-B65A-4620-B2C4-2A5E3ED03D9D}"/>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84E10919-E20B-4CC2-95E5-8CCA8AAEB618}"/>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101798</xdr:rowOff>
    </xdr:from>
    <xdr:ext cx="405111" cy="259045"/>
    <xdr:sp macro="" textlink="">
      <xdr:nvSpPr>
        <xdr:cNvPr id="431" name="n_1mainValue【市民会館】&#10;有形固定資産減価償却率">
          <a:extLst>
            <a:ext uri="{FF2B5EF4-FFF2-40B4-BE49-F238E27FC236}">
              <a16:creationId xmlns:a16="http://schemas.microsoft.com/office/drawing/2014/main" id="{DCC0FD76-6B0A-4AF8-9CEA-CEE6895E3A8A}"/>
            </a:ext>
          </a:extLst>
        </xdr:cNvPr>
        <xdr:cNvSpPr txBox="1"/>
      </xdr:nvSpPr>
      <xdr:spPr>
        <a:xfrm>
          <a:off x="3582044"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41383</xdr:rowOff>
    </xdr:from>
    <xdr:ext cx="405111" cy="259045"/>
    <xdr:sp macro="" textlink="">
      <xdr:nvSpPr>
        <xdr:cNvPr id="432" name="n_2mainValue【市民会館】&#10;有形固定資産減価償却率">
          <a:extLst>
            <a:ext uri="{FF2B5EF4-FFF2-40B4-BE49-F238E27FC236}">
              <a16:creationId xmlns:a16="http://schemas.microsoft.com/office/drawing/2014/main" id="{694BB3A9-BBF5-484D-83DA-12962F5FF6BC}"/>
            </a:ext>
          </a:extLst>
        </xdr:cNvPr>
        <xdr:cNvSpPr txBox="1"/>
      </xdr:nvSpPr>
      <xdr:spPr>
        <a:xfrm>
          <a:off x="270574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8726</xdr:rowOff>
    </xdr:from>
    <xdr:ext cx="405111" cy="259045"/>
    <xdr:sp macro="" textlink="">
      <xdr:nvSpPr>
        <xdr:cNvPr id="433" name="n_3mainValue【市民会館】&#10;有形固定資産減価償却率">
          <a:extLst>
            <a:ext uri="{FF2B5EF4-FFF2-40B4-BE49-F238E27FC236}">
              <a16:creationId xmlns:a16="http://schemas.microsoft.com/office/drawing/2014/main" id="{124549D5-A05B-48DD-89A7-566D39CD912C}"/>
            </a:ext>
          </a:extLst>
        </xdr:cNvPr>
        <xdr:cNvSpPr txBox="1"/>
      </xdr:nvSpPr>
      <xdr:spPr>
        <a:xfrm>
          <a:off x="18167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129557</xdr:rowOff>
    </xdr:from>
    <xdr:ext cx="405111" cy="259045"/>
    <xdr:sp macro="" textlink="">
      <xdr:nvSpPr>
        <xdr:cNvPr id="434" name="n_4mainValue【市民会館】&#10;有形固定資産減価償却率">
          <a:extLst>
            <a:ext uri="{FF2B5EF4-FFF2-40B4-BE49-F238E27FC236}">
              <a16:creationId xmlns:a16="http://schemas.microsoft.com/office/drawing/2014/main" id="{50317A30-FB11-4F14-851A-4627972D8F30}"/>
            </a:ext>
          </a:extLst>
        </xdr:cNvPr>
        <xdr:cNvSpPr txBox="1"/>
      </xdr:nvSpPr>
      <xdr:spPr>
        <a:xfrm>
          <a:off x="927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BC35375-8680-4723-AF7E-E54068FEB42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B8F20D1-EBBB-4D31-967A-8AD9157A0A6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FF3DABC-A35F-4527-A5E1-72AA9388694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392145C-BFB6-4740-81E6-163F02E38D2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A67F0EB-D61C-4AF7-B209-C6CAB2AABA8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F8CBFD1-FC3E-44DA-AC49-3A726EC2F0F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EF0D06E-B93C-40EA-B6E4-51D29389EB1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D1B651C-D622-440F-BA5F-F917312B71D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AC3D267-8123-4E11-8F7E-B105F09D34F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7F661162-E70D-4A28-9234-BEBAB8476B9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DBCD8675-EBCC-416B-93F5-3151AFACA3FD}"/>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BDF470C3-1B8B-48D2-86AB-6A141E1D521B}"/>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1A8C8129-A4D4-4DF7-8DB6-1A296A340AF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C74BDF93-E363-46E2-9190-B0555AD12968}"/>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8F5C0DB2-BBE2-496F-8BC0-98F8F222E0FD}"/>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8213FB85-48FD-48C5-B211-14697896E13F}"/>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76FFB626-A646-4D9B-B8D1-312CEDEB501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AF93753D-32BA-40C2-BC83-B2E8980CCC7B}"/>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A9B1322-C782-48E5-B362-3E0BE3EC4E5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AE915E50-4F2B-449F-B2D9-794AFA69C8C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A0E3600E-C2BD-49B9-9C3B-026494629FF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C693C5C8-1572-4A74-960D-22893674C77C}"/>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2207F2D9-E332-4F79-AE97-DEA137BE1C51}"/>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86CAEF47-471E-4107-B748-5D4972307908}"/>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1728B116-F879-4FE8-9475-2E048C957595}"/>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537D75F1-37D8-44D6-89AD-1AF568FCCDEC}"/>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A9788DA2-F501-4885-AD51-445EE8DC8E35}"/>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7B34D5B0-2358-4F70-9F3E-5255CEB4992D}"/>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320C52-DC15-4809-BE87-64CC66963451}"/>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6EBE897D-F037-4175-8B44-497FFC6EB45F}"/>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850CFC81-3DFA-4820-A5AB-FB517B0F51DB}"/>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EF330ECD-A4DE-4896-ABEA-94EA67B3645C}"/>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1D8B89D-2B0C-4812-AD09-E84BDDA7DA1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DD8A7D0-42B0-416E-A35A-3EC5B0FD5CF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1BE00AE-D044-4AE3-BA5F-C98A6981DD9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1736A12-07C7-480D-90AF-74D637A8C6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6A2254E-0967-4A37-85A2-4F1A5E11C52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128270</xdr:rowOff>
    </xdr:from>
    <xdr:to>
      <xdr:col>55</xdr:col>
      <xdr:colOff>50800</xdr:colOff>
      <xdr:row>107</xdr:row>
      <xdr:rowOff>58420</xdr:rowOff>
    </xdr:to>
    <xdr:sp macro="" textlink="">
      <xdr:nvSpPr>
        <xdr:cNvPr id="472" name="楕円 471">
          <a:extLst>
            <a:ext uri="{FF2B5EF4-FFF2-40B4-BE49-F238E27FC236}">
              <a16:creationId xmlns:a16="http://schemas.microsoft.com/office/drawing/2014/main" id="{2FB4D22B-A3C5-401B-A8F8-156AA8E8561A}"/>
            </a:ext>
          </a:extLst>
        </xdr:cNvPr>
        <xdr:cNvSpPr/>
      </xdr:nvSpPr>
      <xdr:spPr>
        <a:xfrm>
          <a:off x="10426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106697</xdr:rowOff>
    </xdr:from>
    <xdr:ext cx="469744" cy="259045"/>
    <xdr:sp macro="" textlink="">
      <xdr:nvSpPr>
        <xdr:cNvPr id="473" name="【市民会館】&#10;一人当たり面積該当値テキスト">
          <a:extLst>
            <a:ext uri="{FF2B5EF4-FFF2-40B4-BE49-F238E27FC236}">
              <a16:creationId xmlns:a16="http://schemas.microsoft.com/office/drawing/2014/main" id="{5D84E937-3215-44ED-BECB-D4AB63523F4A}"/>
            </a:ext>
          </a:extLst>
        </xdr:cNvPr>
        <xdr:cNvSpPr txBox="1"/>
      </xdr:nvSpPr>
      <xdr:spPr>
        <a:xfrm>
          <a:off x="10515600"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125985</xdr:rowOff>
    </xdr:from>
    <xdr:to>
      <xdr:col>50</xdr:col>
      <xdr:colOff>165100</xdr:colOff>
      <xdr:row>107</xdr:row>
      <xdr:rowOff>56135</xdr:rowOff>
    </xdr:to>
    <xdr:sp macro="" textlink="">
      <xdr:nvSpPr>
        <xdr:cNvPr id="474" name="楕円 473">
          <a:extLst>
            <a:ext uri="{FF2B5EF4-FFF2-40B4-BE49-F238E27FC236}">
              <a16:creationId xmlns:a16="http://schemas.microsoft.com/office/drawing/2014/main" id="{77D0A5BF-A101-45CA-B5B8-5D5C3C9AF4F4}"/>
            </a:ext>
          </a:extLst>
        </xdr:cNvPr>
        <xdr:cNvSpPr/>
      </xdr:nvSpPr>
      <xdr:spPr>
        <a:xfrm>
          <a:off x="9588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5335</xdr:rowOff>
    </xdr:from>
    <xdr:to>
      <xdr:col>55</xdr:col>
      <xdr:colOff>0</xdr:colOff>
      <xdr:row>107</xdr:row>
      <xdr:rowOff>7620</xdr:rowOff>
    </xdr:to>
    <xdr:cxnSp macro="">
      <xdr:nvCxnSpPr>
        <xdr:cNvPr id="475" name="直線コネクタ 474">
          <a:extLst>
            <a:ext uri="{FF2B5EF4-FFF2-40B4-BE49-F238E27FC236}">
              <a16:creationId xmlns:a16="http://schemas.microsoft.com/office/drawing/2014/main" id="{9CEBEA90-4F52-4A46-B4DF-B6521FC777AB}"/>
            </a:ext>
          </a:extLst>
        </xdr:cNvPr>
        <xdr:cNvCxnSpPr/>
      </xdr:nvCxnSpPr>
      <xdr:spPr>
        <a:xfrm>
          <a:off x="9639300" y="18350485"/>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125985</xdr:rowOff>
    </xdr:from>
    <xdr:to>
      <xdr:col>46</xdr:col>
      <xdr:colOff>38100</xdr:colOff>
      <xdr:row>107</xdr:row>
      <xdr:rowOff>56135</xdr:rowOff>
    </xdr:to>
    <xdr:sp macro="" textlink="">
      <xdr:nvSpPr>
        <xdr:cNvPr id="476" name="楕円 475">
          <a:extLst>
            <a:ext uri="{FF2B5EF4-FFF2-40B4-BE49-F238E27FC236}">
              <a16:creationId xmlns:a16="http://schemas.microsoft.com/office/drawing/2014/main" id="{5DF1E951-7B63-4F30-B8F4-B623470524B6}"/>
            </a:ext>
          </a:extLst>
        </xdr:cNvPr>
        <xdr:cNvSpPr/>
      </xdr:nvSpPr>
      <xdr:spPr>
        <a:xfrm>
          <a:off x="8699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5335</xdr:rowOff>
    </xdr:from>
    <xdr:to>
      <xdr:col>50</xdr:col>
      <xdr:colOff>114300</xdr:colOff>
      <xdr:row>107</xdr:row>
      <xdr:rowOff>5335</xdr:rowOff>
    </xdr:to>
    <xdr:cxnSp macro="">
      <xdr:nvCxnSpPr>
        <xdr:cNvPr id="477" name="直線コネクタ 476">
          <a:extLst>
            <a:ext uri="{FF2B5EF4-FFF2-40B4-BE49-F238E27FC236}">
              <a16:creationId xmlns:a16="http://schemas.microsoft.com/office/drawing/2014/main" id="{B0B2C908-C8F3-4A9A-B2DD-57BFD388D76F}"/>
            </a:ext>
          </a:extLst>
        </xdr:cNvPr>
        <xdr:cNvCxnSpPr/>
      </xdr:nvCxnSpPr>
      <xdr:spPr>
        <a:xfrm>
          <a:off x="8750300" y="1835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125985</xdr:rowOff>
    </xdr:from>
    <xdr:to>
      <xdr:col>41</xdr:col>
      <xdr:colOff>101600</xdr:colOff>
      <xdr:row>107</xdr:row>
      <xdr:rowOff>56135</xdr:rowOff>
    </xdr:to>
    <xdr:sp macro="" textlink="">
      <xdr:nvSpPr>
        <xdr:cNvPr id="478" name="楕円 477">
          <a:extLst>
            <a:ext uri="{FF2B5EF4-FFF2-40B4-BE49-F238E27FC236}">
              <a16:creationId xmlns:a16="http://schemas.microsoft.com/office/drawing/2014/main" id="{8FA092FE-B6B1-4822-8A27-066056412C8F}"/>
            </a:ext>
          </a:extLst>
        </xdr:cNvPr>
        <xdr:cNvSpPr/>
      </xdr:nvSpPr>
      <xdr:spPr>
        <a:xfrm>
          <a:off x="7810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5335</xdr:rowOff>
    </xdr:from>
    <xdr:to>
      <xdr:col>45</xdr:col>
      <xdr:colOff>177800</xdr:colOff>
      <xdr:row>107</xdr:row>
      <xdr:rowOff>5335</xdr:rowOff>
    </xdr:to>
    <xdr:cxnSp macro="">
      <xdr:nvCxnSpPr>
        <xdr:cNvPr id="479" name="直線コネクタ 478">
          <a:extLst>
            <a:ext uri="{FF2B5EF4-FFF2-40B4-BE49-F238E27FC236}">
              <a16:creationId xmlns:a16="http://schemas.microsoft.com/office/drawing/2014/main" id="{DFE9CE28-25A5-4931-A099-C788799D308D}"/>
            </a:ext>
          </a:extLst>
        </xdr:cNvPr>
        <xdr:cNvCxnSpPr/>
      </xdr:nvCxnSpPr>
      <xdr:spPr>
        <a:xfrm>
          <a:off x="7861300" y="1835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125985</xdr:rowOff>
    </xdr:from>
    <xdr:to>
      <xdr:col>36</xdr:col>
      <xdr:colOff>165100</xdr:colOff>
      <xdr:row>107</xdr:row>
      <xdr:rowOff>56135</xdr:rowOff>
    </xdr:to>
    <xdr:sp macro="" textlink="">
      <xdr:nvSpPr>
        <xdr:cNvPr id="480" name="楕円 479">
          <a:extLst>
            <a:ext uri="{FF2B5EF4-FFF2-40B4-BE49-F238E27FC236}">
              <a16:creationId xmlns:a16="http://schemas.microsoft.com/office/drawing/2014/main" id="{2911F7D4-BE3D-4B5A-AF50-E394CB9D2A89}"/>
            </a:ext>
          </a:extLst>
        </xdr:cNvPr>
        <xdr:cNvSpPr/>
      </xdr:nvSpPr>
      <xdr:spPr>
        <a:xfrm>
          <a:off x="6921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5335</xdr:rowOff>
    </xdr:from>
    <xdr:to>
      <xdr:col>41</xdr:col>
      <xdr:colOff>50800</xdr:colOff>
      <xdr:row>107</xdr:row>
      <xdr:rowOff>5335</xdr:rowOff>
    </xdr:to>
    <xdr:cxnSp macro="">
      <xdr:nvCxnSpPr>
        <xdr:cNvPr id="481" name="直線コネクタ 480">
          <a:extLst>
            <a:ext uri="{FF2B5EF4-FFF2-40B4-BE49-F238E27FC236}">
              <a16:creationId xmlns:a16="http://schemas.microsoft.com/office/drawing/2014/main" id="{A89B835C-0651-4156-9A5E-7FA453EC645A}"/>
            </a:ext>
          </a:extLst>
        </xdr:cNvPr>
        <xdr:cNvCxnSpPr/>
      </xdr:nvCxnSpPr>
      <xdr:spPr>
        <a:xfrm>
          <a:off x="6972300" y="1835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9E7A8B7A-0DF2-42B9-8FF6-4BB8CF76E8DB}"/>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E131797A-094B-403F-B4AB-3F6964E07A36}"/>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14DE62EF-0E35-4E17-9D43-09927C70CC8D}"/>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170FD198-0642-47CC-8109-5CA5AFE3650C}"/>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47262</xdr:rowOff>
    </xdr:from>
    <xdr:ext cx="469744" cy="259045"/>
    <xdr:sp macro="" textlink="">
      <xdr:nvSpPr>
        <xdr:cNvPr id="486" name="n_1mainValue【市民会館】&#10;一人当たり面積">
          <a:extLst>
            <a:ext uri="{FF2B5EF4-FFF2-40B4-BE49-F238E27FC236}">
              <a16:creationId xmlns:a16="http://schemas.microsoft.com/office/drawing/2014/main" id="{23972D07-4F91-40B8-88E4-6F6B80EB5501}"/>
            </a:ext>
          </a:extLst>
        </xdr:cNvPr>
        <xdr:cNvSpPr txBox="1"/>
      </xdr:nvSpPr>
      <xdr:spPr>
        <a:xfrm>
          <a:off x="93917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47262</xdr:rowOff>
    </xdr:from>
    <xdr:ext cx="469744" cy="259045"/>
    <xdr:sp macro="" textlink="">
      <xdr:nvSpPr>
        <xdr:cNvPr id="487" name="n_2mainValue【市民会館】&#10;一人当たり面積">
          <a:extLst>
            <a:ext uri="{FF2B5EF4-FFF2-40B4-BE49-F238E27FC236}">
              <a16:creationId xmlns:a16="http://schemas.microsoft.com/office/drawing/2014/main" id="{252836D5-F4F8-4DCA-927D-0F63E3161527}"/>
            </a:ext>
          </a:extLst>
        </xdr:cNvPr>
        <xdr:cNvSpPr txBox="1"/>
      </xdr:nvSpPr>
      <xdr:spPr>
        <a:xfrm>
          <a:off x="8515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47262</xdr:rowOff>
    </xdr:from>
    <xdr:ext cx="469744" cy="259045"/>
    <xdr:sp macro="" textlink="">
      <xdr:nvSpPr>
        <xdr:cNvPr id="488" name="n_3mainValue【市民会館】&#10;一人当たり面積">
          <a:extLst>
            <a:ext uri="{FF2B5EF4-FFF2-40B4-BE49-F238E27FC236}">
              <a16:creationId xmlns:a16="http://schemas.microsoft.com/office/drawing/2014/main" id="{FD186F65-E371-4BDF-9CF4-D52BC8D4AEDB}"/>
            </a:ext>
          </a:extLst>
        </xdr:cNvPr>
        <xdr:cNvSpPr txBox="1"/>
      </xdr:nvSpPr>
      <xdr:spPr>
        <a:xfrm>
          <a:off x="7626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47262</xdr:rowOff>
    </xdr:from>
    <xdr:ext cx="469744" cy="259045"/>
    <xdr:sp macro="" textlink="">
      <xdr:nvSpPr>
        <xdr:cNvPr id="489" name="n_4mainValue【市民会館】&#10;一人当たり面積">
          <a:extLst>
            <a:ext uri="{FF2B5EF4-FFF2-40B4-BE49-F238E27FC236}">
              <a16:creationId xmlns:a16="http://schemas.microsoft.com/office/drawing/2014/main" id="{E2C93D22-DEF6-48A3-8B3C-51155D968DC7}"/>
            </a:ext>
          </a:extLst>
        </xdr:cNvPr>
        <xdr:cNvSpPr txBox="1"/>
      </xdr:nvSpPr>
      <xdr:spPr>
        <a:xfrm>
          <a:off x="6737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6CB5477-CB54-4A78-8AA9-CFCF8D1E8DF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84296D6D-13AF-4B5D-9CD4-3C978C56B79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8C46BCF0-C158-48C9-8409-4199A68BCA6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A5C8B4BB-4168-42B5-8E2E-34F75C9BD9F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9F2E0B87-FE21-427E-8B38-8C2EF29A6C5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276EC3F8-AFE3-4ACA-B778-FAAB540616C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4CEF27FB-45C8-4F12-AC67-363D3678A61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3CACA035-9FE9-4C7C-8DDB-060276F0031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ECDB4692-9E37-426C-93A6-31BBCB279BA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E069B106-7E0B-483E-BF6B-8AFABBDB017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A7826142-696A-41AC-A876-6BF97513730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9A631CC2-4FF8-4AE3-8625-3BCDC87A935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709626B0-4580-4162-8364-CC69E7118BE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95FFB129-0806-44A0-8653-F9AEEA98CC4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D7DC3548-5B28-4A4B-8F49-7A0D569B5BC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A014931A-C58A-4679-8350-8AE5B9BE64D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D6624B6F-8F49-437A-9F83-EA5AFD1FB7F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A76072D8-3B2C-4782-BB14-164CC141EAD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E5A1BA8-CA28-4DD0-A805-34AA5B3F34E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C28C6AFC-BCF9-4C37-A3CB-F1710AFD938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126839B5-21A4-4060-8DEA-ADE64E38206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2785BF36-9EBC-4BF9-ABEC-A6B4102125D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8C2C638A-4A2F-4D39-9D61-7B9F71F112E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6EDF1F8-D4A9-470F-A3D2-C039E9BAFC1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73789A24-3F03-4968-9D73-9E35EB6FB53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DD4949A4-2E0D-4A60-B12F-4E3B0E1803F3}"/>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41F22FBE-E15C-4BA6-A1D7-DF5D3CF5542F}"/>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4FD70FE2-7EF9-4EAA-BB5D-DC310009BFD4}"/>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C453AB5C-C1CA-4D0C-BBCE-54CD51C4EC2B}"/>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F4CB9FC6-BF64-4D0F-B821-191CEEC1E313}"/>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C08F51E8-FF5D-4499-A7D8-5CA20D5FF34D}"/>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3B831CC5-327D-4054-99E0-96A7F78A6E99}"/>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83E5082C-A3D2-4E1C-9E6D-593E819BCE44}"/>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8C196A62-C701-4A42-B23D-59F90DC40BEB}"/>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EB272F45-A1D4-4658-9E31-F05A783A6AE8}"/>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B2474F13-FDFA-4FC6-9D75-F02521A33CFC}"/>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4D1EA0B-EA85-442C-BDE0-48A953F77B4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AD2BE6A-9493-4765-BFBF-4FCF920A2A5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860E243-E7E4-477B-B79C-9D442593334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B08B1D8-1855-4116-ADCF-48DDB34DCC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BFDB1B2-3660-4EAC-9F29-568A18BD2EF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129903</xdr:rowOff>
    </xdr:from>
    <xdr:to>
      <xdr:col>85</xdr:col>
      <xdr:colOff>177800</xdr:colOff>
      <xdr:row>37</xdr:row>
      <xdr:rowOff>60053</xdr:rowOff>
    </xdr:to>
    <xdr:sp macro="" textlink="">
      <xdr:nvSpPr>
        <xdr:cNvPr id="531" name="楕円 530">
          <a:extLst>
            <a:ext uri="{FF2B5EF4-FFF2-40B4-BE49-F238E27FC236}">
              <a16:creationId xmlns:a16="http://schemas.microsoft.com/office/drawing/2014/main" id="{C1867F5C-2E9B-4C34-B2E1-278AE239FDAF}"/>
            </a:ext>
          </a:extLst>
        </xdr:cNvPr>
        <xdr:cNvSpPr/>
      </xdr:nvSpPr>
      <xdr:spPr>
        <a:xfrm>
          <a:off x="16268700" y="630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152780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9B83EF5A-7CA4-4B80-A1A7-CF88BB1E5923}"/>
            </a:ext>
          </a:extLst>
        </xdr:cNvPr>
        <xdr:cNvSpPr txBox="1"/>
      </xdr:nvSpPr>
      <xdr:spPr>
        <a:xfrm>
          <a:off x="16357600" y="615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77651</xdr:rowOff>
    </xdr:from>
    <xdr:to>
      <xdr:col>81</xdr:col>
      <xdr:colOff>101600</xdr:colOff>
      <xdr:row>37</xdr:row>
      <xdr:rowOff>7801</xdr:rowOff>
    </xdr:to>
    <xdr:sp macro="" textlink="">
      <xdr:nvSpPr>
        <xdr:cNvPr id="533" name="楕円 532">
          <a:extLst>
            <a:ext uri="{FF2B5EF4-FFF2-40B4-BE49-F238E27FC236}">
              <a16:creationId xmlns:a16="http://schemas.microsoft.com/office/drawing/2014/main" id="{63A4AC86-E34B-4F98-AEBC-20EB27EEC157}"/>
            </a:ext>
          </a:extLst>
        </xdr:cNvPr>
        <xdr:cNvSpPr/>
      </xdr:nvSpPr>
      <xdr:spPr>
        <a:xfrm>
          <a:off x="15430500" y="62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128451</xdr:rowOff>
    </xdr:from>
    <xdr:to>
      <xdr:col>85</xdr:col>
      <xdr:colOff>127000</xdr:colOff>
      <xdr:row>37</xdr:row>
      <xdr:rowOff>9253</xdr:rowOff>
    </xdr:to>
    <xdr:cxnSp macro="">
      <xdr:nvCxnSpPr>
        <xdr:cNvPr id="534" name="直線コネクタ 533">
          <a:extLst>
            <a:ext uri="{FF2B5EF4-FFF2-40B4-BE49-F238E27FC236}">
              <a16:creationId xmlns:a16="http://schemas.microsoft.com/office/drawing/2014/main" id="{EDA6A094-8505-49F6-8A00-6F4BD5ECA867}"/>
            </a:ext>
          </a:extLst>
        </xdr:cNvPr>
        <xdr:cNvCxnSpPr/>
      </xdr:nvCxnSpPr>
      <xdr:spPr>
        <a:xfrm>
          <a:off x="15481300" y="6300651"/>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154396</xdr:rowOff>
    </xdr:from>
    <xdr:to>
      <xdr:col>76</xdr:col>
      <xdr:colOff>165100</xdr:colOff>
      <xdr:row>36</xdr:row>
      <xdr:rowOff>84546</xdr:rowOff>
    </xdr:to>
    <xdr:sp macro="" textlink="">
      <xdr:nvSpPr>
        <xdr:cNvPr id="535" name="楕円 534">
          <a:extLst>
            <a:ext uri="{FF2B5EF4-FFF2-40B4-BE49-F238E27FC236}">
              <a16:creationId xmlns:a16="http://schemas.microsoft.com/office/drawing/2014/main" id="{A3E4ECB5-9901-43C4-916F-B91A0261178D}"/>
            </a:ext>
          </a:extLst>
        </xdr:cNvPr>
        <xdr:cNvSpPr/>
      </xdr:nvSpPr>
      <xdr:spPr>
        <a:xfrm>
          <a:off x="14541500" y="615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33746</xdr:rowOff>
    </xdr:from>
    <xdr:to>
      <xdr:col>81</xdr:col>
      <xdr:colOff>50800</xdr:colOff>
      <xdr:row>36</xdr:row>
      <xdr:rowOff>128451</xdr:rowOff>
    </xdr:to>
    <xdr:cxnSp macro="">
      <xdr:nvCxnSpPr>
        <xdr:cNvPr id="536" name="直線コネクタ 535">
          <a:extLst>
            <a:ext uri="{FF2B5EF4-FFF2-40B4-BE49-F238E27FC236}">
              <a16:creationId xmlns:a16="http://schemas.microsoft.com/office/drawing/2014/main" id="{36763F61-F803-4CB5-BFBD-55C525522EB7}"/>
            </a:ext>
          </a:extLst>
        </xdr:cNvPr>
        <xdr:cNvCxnSpPr/>
      </xdr:nvCxnSpPr>
      <xdr:spPr>
        <a:xfrm>
          <a:off x="14592300" y="6205946"/>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98878</xdr:rowOff>
    </xdr:from>
    <xdr:to>
      <xdr:col>72</xdr:col>
      <xdr:colOff>38100</xdr:colOff>
      <xdr:row>36</xdr:row>
      <xdr:rowOff>29028</xdr:rowOff>
    </xdr:to>
    <xdr:sp macro="" textlink="">
      <xdr:nvSpPr>
        <xdr:cNvPr id="537" name="楕円 536">
          <a:extLst>
            <a:ext uri="{FF2B5EF4-FFF2-40B4-BE49-F238E27FC236}">
              <a16:creationId xmlns:a16="http://schemas.microsoft.com/office/drawing/2014/main" id="{1436067D-8412-4EBC-8F94-63EFCFB5E041}"/>
            </a:ext>
          </a:extLst>
        </xdr:cNvPr>
        <xdr:cNvSpPr/>
      </xdr:nvSpPr>
      <xdr:spPr>
        <a:xfrm>
          <a:off x="13652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149678</xdr:rowOff>
    </xdr:from>
    <xdr:to>
      <xdr:col>76</xdr:col>
      <xdr:colOff>114300</xdr:colOff>
      <xdr:row>36</xdr:row>
      <xdr:rowOff>33746</xdr:rowOff>
    </xdr:to>
    <xdr:cxnSp macro="">
      <xdr:nvCxnSpPr>
        <xdr:cNvPr id="538" name="直線コネクタ 537">
          <a:extLst>
            <a:ext uri="{FF2B5EF4-FFF2-40B4-BE49-F238E27FC236}">
              <a16:creationId xmlns:a16="http://schemas.microsoft.com/office/drawing/2014/main" id="{F3A76C98-A6C0-4DE8-A7B5-C226AEC96FF0}"/>
            </a:ext>
          </a:extLst>
        </xdr:cNvPr>
        <xdr:cNvCxnSpPr/>
      </xdr:nvCxnSpPr>
      <xdr:spPr>
        <a:xfrm>
          <a:off x="13703300" y="615042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35197</xdr:rowOff>
    </xdr:from>
    <xdr:to>
      <xdr:col>67</xdr:col>
      <xdr:colOff>101600</xdr:colOff>
      <xdr:row>35</xdr:row>
      <xdr:rowOff>136797</xdr:rowOff>
    </xdr:to>
    <xdr:sp macro="" textlink="">
      <xdr:nvSpPr>
        <xdr:cNvPr id="539" name="楕円 538">
          <a:extLst>
            <a:ext uri="{FF2B5EF4-FFF2-40B4-BE49-F238E27FC236}">
              <a16:creationId xmlns:a16="http://schemas.microsoft.com/office/drawing/2014/main" id="{F02B4B8A-8EE5-459A-878F-59CE79895DA2}"/>
            </a:ext>
          </a:extLst>
        </xdr:cNvPr>
        <xdr:cNvSpPr/>
      </xdr:nvSpPr>
      <xdr:spPr>
        <a:xfrm>
          <a:off x="12763500" y="603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85997</xdr:rowOff>
    </xdr:from>
    <xdr:to>
      <xdr:col>71</xdr:col>
      <xdr:colOff>177800</xdr:colOff>
      <xdr:row>35</xdr:row>
      <xdr:rowOff>149678</xdr:rowOff>
    </xdr:to>
    <xdr:cxnSp macro="">
      <xdr:nvCxnSpPr>
        <xdr:cNvPr id="540" name="直線コネクタ 539">
          <a:extLst>
            <a:ext uri="{FF2B5EF4-FFF2-40B4-BE49-F238E27FC236}">
              <a16:creationId xmlns:a16="http://schemas.microsoft.com/office/drawing/2014/main" id="{39031A32-DB4F-4078-A4FC-5A722DB526A1}"/>
            </a:ext>
          </a:extLst>
        </xdr:cNvPr>
        <xdr:cNvCxnSpPr/>
      </xdr:nvCxnSpPr>
      <xdr:spPr>
        <a:xfrm>
          <a:off x="12814300" y="6086747"/>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FBFABFE5-4E4E-41D7-BF68-CDF451812F98}"/>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82074FF7-A0E3-4EBA-9DD6-465D33A94F78}"/>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2E21EDAF-94E6-4E46-99CB-916A741919A2}"/>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846DA9D3-A6DF-4F93-AD69-B1F5E4F76AD6}"/>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24328</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B17A7669-8B15-4721-A29A-9A740325A7F0}"/>
            </a:ext>
          </a:extLst>
        </xdr:cNvPr>
        <xdr:cNvSpPr txBox="1"/>
      </xdr:nvSpPr>
      <xdr:spPr>
        <a:xfrm>
          <a:off x="15266044" y="602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101073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CCBC92F-7BCC-4276-AE8C-137FD8DB8855}"/>
            </a:ext>
          </a:extLst>
        </xdr:cNvPr>
        <xdr:cNvSpPr txBox="1"/>
      </xdr:nvSpPr>
      <xdr:spPr>
        <a:xfrm>
          <a:off x="14389744" y="593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45555</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B5471F0D-FFDD-4F54-9864-69805580B812}"/>
            </a:ext>
          </a:extLst>
        </xdr:cNvPr>
        <xdr:cNvSpPr txBox="1"/>
      </xdr:nvSpPr>
      <xdr:spPr>
        <a:xfrm>
          <a:off x="135007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153324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9023564A-F590-4231-9324-2827E6BAEAD8}"/>
            </a:ext>
          </a:extLst>
        </xdr:cNvPr>
        <xdr:cNvSpPr txBox="1"/>
      </xdr:nvSpPr>
      <xdr:spPr>
        <a:xfrm>
          <a:off x="12611744" y="5811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7E14BF7C-A822-40C6-B838-05C1BE3C12E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EF006C8-BBF5-4A94-8D86-20C96558384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72A393ED-2BB1-4680-9A87-EC27E3EC999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3740E011-7B7C-4BFC-9D32-883289D6121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D5BE5E8-7359-4C9A-8E9D-F3F7F758FBC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A94FF96-A076-4274-941B-1AE89CDF5E1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BEC934F7-90B7-4988-A56D-A2C74DA5F15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4A7B294C-CD52-4075-941A-2664C09E99A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170AC67-4F8E-4CD5-9039-5E8BE3CBFE2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48D2382-7A7D-433B-BE83-FE3E688C81E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1035C985-CC86-4F89-9CA8-84DE0B715D3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32B67837-2C5A-426D-BD35-6FE8CDC362B4}"/>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8F42971-3AC7-4839-8870-0E33BB3D775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423142F7-B718-4933-8E2B-F6B02765EED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32E68D1A-6A7B-49BD-BA3E-7162D613C9D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3DB10D47-F52F-43A5-A01C-888FD77ED89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37751102-D301-41EE-AD46-C9D7D9D5EF9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D46D5521-4E6A-43AC-88FF-1C02C49044D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2370DD2-8D00-45EA-B98C-CDFD4001F56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FDD22EB4-A5D6-4E61-9C06-5B97855BB9F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83BFB688-5643-4958-8BB0-5DF3D7E499B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467FB361-F55B-496A-9D77-5312AAF58749}"/>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54AAABD5-FFC4-49AC-B24A-4F17E70B30D3}"/>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975512EE-DFA7-4B93-9D61-922E0393720C}"/>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156F5F93-E78D-4F42-9EBF-DB0C5E8F36D3}"/>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64EDD6DB-CAC6-4B47-A38F-DECE3443E8EB}"/>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41C7A3BA-63F7-4293-87A0-10F52A8EEA4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95091B74-5365-4228-A179-4718B29BA6F5}"/>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C970B01F-E497-41FA-97B9-7A5688C97CFD}"/>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D807AF66-E8A5-448E-BE08-7904E3B33758}"/>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15485FF3-A198-429B-A1DF-F04A56F4F84C}"/>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7F31C613-FAAD-42A6-B2E8-27D2734D574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6286D34-CA02-41CB-9D2B-42D21A0BAD8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ACA1BDD-AC26-48F0-A125-51A84965D5B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4FD2DDF-CD0F-459E-B25D-2DF9D1B2DB2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E566C75-8FA9-4411-A520-0A311236593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EF9B403-2BCB-401F-9300-FFC456DB99B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67504</xdr:rowOff>
    </xdr:from>
    <xdr:to>
      <xdr:col>116</xdr:col>
      <xdr:colOff>114300</xdr:colOff>
      <xdr:row>38</xdr:row>
      <xdr:rowOff>169104</xdr:rowOff>
    </xdr:to>
    <xdr:sp macro="" textlink="">
      <xdr:nvSpPr>
        <xdr:cNvPr id="586" name="楕円 585">
          <a:extLst>
            <a:ext uri="{FF2B5EF4-FFF2-40B4-BE49-F238E27FC236}">
              <a16:creationId xmlns:a16="http://schemas.microsoft.com/office/drawing/2014/main" id="{D30CDE31-7976-4D57-B223-5869DCEA428F}"/>
            </a:ext>
          </a:extLst>
        </xdr:cNvPr>
        <xdr:cNvSpPr/>
      </xdr:nvSpPr>
      <xdr:spPr>
        <a:xfrm>
          <a:off x="22110700" y="658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90381</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059A2BE7-B4C1-4900-884A-C16FFE1A12B0}"/>
            </a:ext>
          </a:extLst>
        </xdr:cNvPr>
        <xdr:cNvSpPr txBox="1"/>
      </xdr:nvSpPr>
      <xdr:spPr>
        <a:xfrm>
          <a:off x="22199600" y="6434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69621</xdr:rowOff>
    </xdr:from>
    <xdr:to>
      <xdr:col>112</xdr:col>
      <xdr:colOff>38100</xdr:colOff>
      <xdr:row>38</xdr:row>
      <xdr:rowOff>171221</xdr:rowOff>
    </xdr:to>
    <xdr:sp macro="" textlink="">
      <xdr:nvSpPr>
        <xdr:cNvPr id="588" name="楕円 587">
          <a:extLst>
            <a:ext uri="{FF2B5EF4-FFF2-40B4-BE49-F238E27FC236}">
              <a16:creationId xmlns:a16="http://schemas.microsoft.com/office/drawing/2014/main" id="{BCF1B9DA-2E56-4CF8-A148-85BCA45DC18E}"/>
            </a:ext>
          </a:extLst>
        </xdr:cNvPr>
        <xdr:cNvSpPr/>
      </xdr:nvSpPr>
      <xdr:spPr>
        <a:xfrm>
          <a:off x="21272500" y="65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118304</xdr:rowOff>
    </xdr:from>
    <xdr:to>
      <xdr:col>116</xdr:col>
      <xdr:colOff>63500</xdr:colOff>
      <xdr:row>38</xdr:row>
      <xdr:rowOff>120421</xdr:rowOff>
    </xdr:to>
    <xdr:cxnSp macro="">
      <xdr:nvCxnSpPr>
        <xdr:cNvPr id="589" name="直線コネクタ 588">
          <a:extLst>
            <a:ext uri="{FF2B5EF4-FFF2-40B4-BE49-F238E27FC236}">
              <a16:creationId xmlns:a16="http://schemas.microsoft.com/office/drawing/2014/main" id="{B01540FA-6819-4AA8-BE84-6C6141BD41DA}"/>
            </a:ext>
          </a:extLst>
        </xdr:cNvPr>
        <xdr:cNvCxnSpPr/>
      </xdr:nvCxnSpPr>
      <xdr:spPr>
        <a:xfrm flipV="1">
          <a:off x="21323300" y="6633404"/>
          <a:ext cx="838200" cy="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70219</xdr:rowOff>
    </xdr:from>
    <xdr:to>
      <xdr:col>107</xdr:col>
      <xdr:colOff>101600</xdr:colOff>
      <xdr:row>39</xdr:row>
      <xdr:rowOff>369</xdr:rowOff>
    </xdr:to>
    <xdr:sp macro="" textlink="">
      <xdr:nvSpPr>
        <xdr:cNvPr id="590" name="楕円 589">
          <a:extLst>
            <a:ext uri="{FF2B5EF4-FFF2-40B4-BE49-F238E27FC236}">
              <a16:creationId xmlns:a16="http://schemas.microsoft.com/office/drawing/2014/main" id="{90451C17-AC64-4EA7-814F-2EAEEDA62CEA}"/>
            </a:ext>
          </a:extLst>
        </xdr:cNvPr>
        <xdr:cNvSpPr/>
      </xdr:nvSpPr>
      <xdr:spPr>
        <a:xfrm>
          <a:off x="20383500" y="658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120421</xdr:rowOff>
    </xdr:from>
    <xdr:to>
      <xdr:col>111</xdr:col>
      <xdr:colOff>177800</xdr:colOff>
      <xdr:row>38</xdr:row>
      <xdr:rowOff>121019</xdr:rowOff>
    </xdr:to>
    <xdr:cxnSp macro="">
      <xdr:nvCxnSpPr>
        <xdr:cNvPr id="591" name="直線コネクタ 590">
          <a:extLst>
            <a:ext uri="{FF2B5EF4-FFF2-40B4-BE49-F238E27FC236}">
              <a16:creationId xmlns:a16="http://schemas.microsoft.com/office/drawing/2014/main" id="{A01118C6-A387-492B-BFB9-193AAA81736E}"/>
            </a:ext>
          </a:extLst>
        </xdr:cNvPr>
        <xdr:cNvCxnSpPr/>
      </xdr:nvCxnSpPr>
      <xdr:spPr>
        <a:xfrm flipV="1">
          <a:off x="20434300" y="6635521"/>
          <a:ext cx="889000" cy="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69442</xdr:rowOff>
    </xdr:from>
    <xdr:to>
      <xdr:col>102</xdr:col>
      <xdr:colOff>165100</xdr:colOff>
      <xdr:row>38</xdr:row>
      <xdr:rowOff>171042</xdr:rowOff>
    </xdr:to>
    <xdr:sp macro="" textlink="">
      <xdr:nvSpPr>
        <xdr:cNvPr id="592" name="楕円 591">
          <a:extLst>
            <a:ext uri="{FF2B5EF4-FFF2-40B4-BE49-F238E27FC236}">
              <a16:creationId xmlns:a16="http://schemas.microsoft.com/office/drawing/2014/main" id="{86E2A02A-0204-41B7-88D6-46318C2BB58F}"/>
            </a:ext>
          </a:extLst>
        </xdr:cNvPr>
        <xdr:cNvSpPr/>
      </xdr:nvSpPr>
      <xdr:spPr>
        <a:xfrm>
          <a:off x="19494500" y="658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120242</xdr:rowOff>
    </xdr:from>
    <xdr:to>
      <xdr:col>107</xdr:col>
      <xdr:colOff>50800</xdr:colOff>
      <xdr:row>38</xdr:row>
      <xdr:rowOff>121019</xdr:rowOff>
    </xdr:to>
    <xdr:cxnSp macro="">
      <xdr:nvCxnSpPr>
        <xdr:cNvPr id="593" name="直線コネクタ 592">
          <a:extLst>
            <a:ext uri="{FF2B5EF4-FFF2-40B4-BE49-F238E27FC236}">
              <a16:creationId xmlns:a16="http://schemas.microsoft.com/office/drawing/2014/main" id="{43D396F0-5F0F-4C56-9AA2-F69E769D032B}"/>
            </a:ext>
          </a:extLst>
        </xdr:cNvPr>
        <xdr:cNvCxnSpPr/>
      </xdr:nvCxnSpPr>
      <xdr:spPr>
        <a:xfrm>
          <a:off x="19545300" y="6635342"/>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57477</xdr:rowOff>
    </xdr:from>
    <xdr:to>
      <xdr:col>98</xdr:col>
      <xdr:colOff>38100</xdr:colOff>
      <xdr:row>38</xdr:row>
      <xdr:rowOff>159077</xdr:rowOff>
    </xdr:to>
    <xdr:sp macro="" textlink="">
      <xdr:nvSpPr>
        <xdr:cNvPr id="594" name="楕円 593">
          <a:extLst>
            <a:ext uri="{FF2B5EF4-FFF2-40B4-BE49-F238E27FC236}">
              <a16:creationId xmlns:a16="http://schemas.microsoft.com/office/drawing/2014/main" id="{F47A9ED2-E587-4503-B229-662CF7280E50}"/>
            </a:ext>
          </a:extLst>
        </xdr:cNvPr>
        <xdr:cNvSpPr/>
      </xdr:nvSpPr>
      <xdr:spPr>
        <a:xfrm>
          <a:off x="18605500" y="657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108277</xdr:rowOff>
    </xdr:from>
    <xdr:to>
      <xdr:col>102</xdr:col>
      <xdr:colOff>114300</xdr:colOff>
      <xdr:row>38</xdr:row>
      <xdr:rowOff>120242</xdr:rowOff>
    </xdr:to>
    <xdr:cxnSp macro="">
      <xdr:nvCxnSpPr>
        <xdr:cNvPr id="595" name="直線コネクタ 594">
          <a:extLst>
            <a:ext uri="{FF2B5EF4-FFF2-40B4-BE49-F238E27FC236}">
              <a16:creationId xmlns:a16="http://schemas.microsoft.com/office/drawing/2014/main" id="{D5CFAD8E-DF19-4D48-8278-D07B86A76424}"/>
            </a:ext>
          </a:extLst>
        </xdr:cNvPr>
        <xdr:cNvCxnSpPr/>
      </xdr:nvCxnSpPr>
      <xdr:spPr>
        <a:xfrm>
          <a:off x="18656300" y="6623377"/>
          <a:ext cx="889000" cy="1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ADA709F7-BCA7-41EE-840A-69FB9BF538BA}"/>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F36C195E-1525-44CB-AAC6-F4A1C341A00C}"/>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A5E38820-838A-48AB-B4B9-BE1F4FD1F348}"/>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75A7E3E6-6845-4C51-A90C-61A52C3FDC23}"/>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16298</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23D201DB-E75F-42F1-92ED-774FAADFEEBB}"/>
            </a:ext>
          </a:extLst>
        </xdr:cNvPr>
        <xdr:cNvSpPr txBox="1"/>
      </xdr:nvSpPr>
      <xdr:spPr>
        <a:xfrm>
          <a:off x="21011095" y="63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16896</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8416AAAE-B0A7-4F75-AF99-09E439DA0E5C}"/>
            </a:ext>
          </a:extLst>
        </xdr:cNvPr>
        <xdr:cNvSpPr txBox="1"/>
      </xdr:nvSpPr>
      <xdr:spPr>
        <a:xfrm>
          <a:off x="20134795" y="636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16119</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C7A215B4-A1D3-420A-8DA4-F500E8F97018}"/>
            </a:ext>
          </a:extLst>
        </xdr:cNvPr>
        <xdr:cNvSpPr txBox="1"/>
      </xdr:nvSpPr>
      <xdr:spPr>
        <a:xfrm>
          <a:off x="19245795" y="6359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4154</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F2394E73-8373-471F-AB94-CBD6B7BD4C64}"/>
            </a:ext>
          </a:extLst>
        </xdr:cNvPr>
        <xdr:cNvSpPr txBox="1"/>
      </xdr:nvSpPr>
      <xdr:spPr>
        <a:xfrm>
          <a:off x="18356795" y="634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5361D453-28E8-4169-8AE5-AE56EB88732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2D750DE-6E0E-47D2-869D-D5F50EDEFF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C69315A0-D96A-4B42-A9A9-8AC552E3987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194E687B-F30C-4B0A-ABCD-E3B32A95443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7420A4ED-486B-4ECB-A19D-A060D4E4DD4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AC31B6C-D357-4B04-8F30-CC4E74A1979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CD8C9C08-66EA-44A6-9DEB-B7E9F8A7DB9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C5F2F133-9598-4156-AC21-544F76AEBB8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78E2E51E-C640-4AAC-90CC-D6CAEF5C4C2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47409833-47B0-49D6-8B0A-E9F01526A69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CDBB77BC-49E2-492D-8260-960880B5E2B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BDEC1ED5-1F26-44DA-901E-4B7A0130883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1E338586-2DE6-4B5A-9B74-B04CDE2878B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1B327DC7-EF80-4761-864A-23ABA03342D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6A6FBBAF-C464-4313-BBB4-BFBA821F72A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B50C934A-5B1A-4B5E-891A-0C0A15602B3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FC6537CF-4245-4C2E-9493-41E8BB51710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82AA8E96-F889-44E0-BFCA-A5DB5AC4F8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3B1E2984-DDAA-4C62-BC6C-FD2D7AC6FA3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EB6AF86E-AA91-4E9C-A689-1528C914E0D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2720ECF-158A-403A-8A34-8C7E0032450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7EB9FFC8-E2C5-4F74-9236-D66E7D3E9EE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A091E2A5-73E2-4B4A-A288-5E28D68AAEC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3D2D90A1-082D-4711-82F6-B578FDA632E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6E4C2830-EA6E-44BD-AB1B-07FB7ECADC1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8363B5DB-C59A-4803-96EA-3D1BD21C6A9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C47FCB80-3B72-42D3-A296-B8F11A399F5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792A6101-FA94-45F7-877A-571F0348833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0C575264-E285-4CC3-AA6C-44BBD2E736A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94009641-B1B9-4E39-953B-0E4C1227B79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41D7EEB0-3760-423D-917C-E2B1FD0F409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64D927C4-4AAA-4860-AC93-C83809FED18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D9D6D691-E02E-447D-A6D3-5DF75272FBB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B2F1D8BD-A404-4A97-81CC-917CBB39215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0239EA2A-BFD7-48D9-90C4-EE6A313F923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16EC14AC-2361-4B23-93B7-18A8FCE2A8C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8CBA3AC4-53E7-4AD0-9CC4-40FD8E15AB4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2F5D06A7-77A1-4B0C-ADA3-A28A848BC49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4D973936-695E-4F3B-A0B1-5F1AB6811C3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E1420E23-F40C-4F78-B4E2-694796E3B61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EED73E58-3D8F-44C8-8B0D-FD34B38AE07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535EBCBD-EFC4-4048-83E1-4D25FCB6BDB2}"/>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A9282E2E-6EF5-4A87-8494-311F86ED32F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18EFFCCD-D428-408B-961F-777DAACF4B57}"/>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0DB174A7-A60A-464E-89B9-70F78960FD28}"/>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0C634F81-8176-48D0-9D5C-E7DD68DB08F6}"/>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D4456F1B-9B74-4934-B69D-69B852C16006}"/>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EA1042D1-13E4-459D-83BD-36C7CA71BE04}"/>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085C85DC-9044-4041-AE2B-D41BFE192A42}"/>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5E009F67-E903-4147-8A32-790163DDDD3E}"/>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4" name="フローチャート: 判断 653">
          <a:extLst>
            <a:ext uri="{FF2B5EF4-FFF2-40B4-BE49-F238E27FC236}">
              <a16:creationId xmlns:a16="http://schemas.microsoft.com/office/drawing/2014/main" id="{6C1C0AE7-5F30-4748-BE07-D1D82468911A}"/>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FC000BC0-C9A2-4D79-AEE5-408D3E7E64F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64251C3-D69B-490A-8B9B-F4D90ACD7A5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42CA1612-6785-4253-81AD-5C9489C4924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3E2B86C-96AE-48D7-A0A0-843DBF412E7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072C980-9470-40F6-9F5F-475AEA04D76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164464</xdr:rowOff>
    </xdr:from>
    <xdr:to>
      <xdr:col>85</xdr:col>
      <xdr:colOff>177800</xdr:colOff>
      <xdr:row>83</xdr:row>
      <xdr:rowOff>94614</xdr:rowOff>
    </xdr:to>
    <xdr:sp macro="" textlink="">
      <xdr:nvSpPr>
        <xdr:cNvPr id="660" name="楕円 659">
          <a:extLst>
            <a:ext uri="{FF2B5EF4-FFF2-40B4-BE49-F238E27FC236}">
              <a16:creationId xmlns:a16="http://schemas.microsoft.com/office/drawing/2014/main" id="{EEB94EDB-366D-4707-AED4-A280F5D65ECD}"/>
            </a:ext>
          </a:extLst>
        </xdr:cNvPr>
        <xdr:cNvSpPr/>
      </xdr:nvSpPr>
      <xdr:spPr>
        <a:xfrm>
          <a:off x="162687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142891</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E21021E6-9517-4744-899D-77E4891F347C}"/>
            </a:ext>
          </a:extLst>
        </xdr:cNvPr>
        <xdr:cNvSpPr txBox="1"/>
      </xdr:nvSpPr>
      <xdr:spPr>
        <a:xfrm>
          <a:off x="16357600" y="1420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122555</xdr:rowOff>
    </xdr:from>
    <xdr:to>
      <xdr:col>81</xdr:col>
      <xdr:colOff>101600</xdr:colOff>
      <xdr:row>83</xdr:row>
      <xdr:rowOff>52705</xdr:rowOff>
    </xdr:to>
    <xdr:sp macro="" textlink="">
      <xdr:nvSpPr>
        <xdr:cNvPr id="662" name="楕円 661">
          <a:extLst>
            <a:ext uri="{FF2B5EF4-FFF2-40B4-BE49-F238E27FC236}">
              <a16:creationId xmlns:a16="http://schemas.microsoft.com/office/drawing/2014/main" id="{0E2DD8A0-1792-4E72-9F3A-632566BE7FF9}"/>
            </a:ext>
          </a:extLst>
        </xdr:cNvPr>
        <xdr:cNvSpPr/>
      </xdr:nvSpPr>
      <xdr:spPr>
        <a:xfrm>
          <a:off x="15430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1905</xdr:rowOff>
    </xdr:from>
    <xdr:to>
      <xdr:col>85</xdr:col>
      <xdr:colOff>127000</xdr:colOff>
      <xdr:row>83</xdr:row>
      <xdr:rowOff>43814</xdr:rowOff>
    </xdr:to>
    <xdr:cxnSp macro="">
      <xdr:nvCxnSpPr>
        <xdr:cNvPr id="663" name="直線コネクタ 662">
          <a:extLst>
            <a:ext uri="{FF2B5EF4-FFF2-40B4-BE49-F238E27FC236}">
              <a16:creationId xmlns:a16="http://schemas.microsoft.com/office/drawing/2014/main" id="{7BF95EEE-210F-4311-892C-52D1664D3E39}"/>
            </a:ext>
          </a:extLst>
        </xdr:cNvPr>
        <xdr:cNvCxnSpPr/>
      </xdr:nvCxnSpPr>
      <xdr:spPr>
        <a:xfrm>
          <a:off x="15481300" y="14232255"/>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48261</xdr:rowOff>
    </xdr:from>
    <xdr:to>
      <xdr:col>76</xdr:col>
      <xdr:colOff>165100</xdr:colOff>
      <xdr:row>83</xdr:row>
      <xdr:rowOff>149861</xdr:rowOff>
    </xdr:to>
    <xdr:sp macro="" textlink="">
      <xdr:nvSpPr>
        <xdr:cNvPr id="664" name="楕円 663">
          <a:extLst>
            <a:ext uri="{FF2B5EF4-FFF2-40B4-BE49-F238E27FC236}">
              <a16:creationId xmlns:a16="http://schemas.microsoft.com/office/drawing/2014/main" id="{5A21A7D6-0109-4BD2-B6D2-1B858A58B6E2}"/>
            </a:ext>
          </a:extLst>
        </xdr:cNvPr>
        <xdr:cNvSpPr/>
      </xdr:nvSpPr>
      <xdr:spPr>
        <a:xfrm>
          <a:off x="14541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1905</xdr:rowOff>
    </xdr:from>
    <xdr:to>
      <xdr:col>81</xdr:col>
      <xdr:colOff>50800</xdr:colOff>
      <xdr:row>83</xdr:row>
      <xdr:rowOff>99061</xdr:rowOff>
    </xdr:to>
    <xdr:cxnSp macro="">
      <xdr:nvCxnSpPr>
        <xdr:cNvPr id="665" name="直線コネクタ 664">
          <a:extLst>
            <a:ext uri="{FF2B5EF4-FFF2-40B4-BE49-F238E27FC236}">
              <a16:creationId xmlns:a16="http://schemas.microsoft.com/office/drawing/2014/main" id="{B75D94DF-D3A8-4E72-AE11-C34CD1813390}"/>
            </a:ext>
          </a:extLst>
        </xdr:cNvPr>
        <xdr:cNvCxnSpPr/>
      </xdr:nvCxnSpPr>
      <xdr:spPr>
        <a:xfrm flipV="1">
          <a:off x="14592300" y="14232255"/>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12064</xdr:rowOff>
    </xdr:from>
    <xdr:to>
      <xdr:col>72</xdr:col>
      <xdr:colOff>38100</xdr:colOff>
      <xdr:row>83</xdr:row>
      <xdr:rowOff>113664</xdr:rowOff>
    </xdr:to>
    <xdr:sp macro="" textlink="">
      <xdr:nvSpPr>
        <xdr:cNvPr id="666" name="楕円 665">
          <a:extLst>
            <a:ext uri="{FF2B5EF4-FFF2-40B4-BE49-F238E27FC236}">
              <a16:creationId xmlns:a16="http://schemas.microsoft.com/office/drawing/2014/main" id="{31A65A44-8B27-458E-83BE-07D70BE703A7}"/>
            </a:ext>
          </a:extLst>
        </xdr:cNvPr>
        <xdr:cNvSpPr/>
      </xdr:nvSpPr>
      <xdr:spPr>
        <a:xfrm>
          <a:off x="136525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62864</xdr:rowOff>
    </xdr:from>
    <xdr:to>
      <xdr:col>76</xdr:col>
      <xdr:colOff>114300</xdr:colOff>
      <xdr:row>83</xdr:row>
      <xdr:rowOff>99061</xdr:rowOff>
    </xdr:to>
    <xdr:cxnSp macro="">
      <xdr:nvCxnSpPr>
        <xdr:cNvPr id="667" name="直線コネクタ 666">
          <a:extLst>
            <a:ext uri="{FF2B5EF4-FFF2-40B4-BE49-F238E27FC236}">
              <a16:creationId xmlns:a16="http://schemas.microsoft.com/office/drawing/2014/main" id="{9E88BA33-D820-480D-8E91-920B406AE937}"/>
            </a:ext>
          </a:extLst>
        </xdr:cNvPr>
        <xdr:cNvCxnSpPr/>
      </xdr:nvCxnSpPr>
      <xdr:spPr>
        <a:xfrm>
          <a:off x="13703300" y="142932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141605</xdr:rowOff>
    </xdr:from>
    <xdr:to>
      <xdr:col>67</xdr:col>
      <xdr:colOff>101600</xdr:colOff>
      <xdr:row>83</xdr:row>
      <xdr:rowOff>71755</xdr:rowOff>
    </xdr:to>
    <xdr:sp macro="" textlink="">
      <xdr:nvSpPr>
        <xdr:cNvPr id="668" name="楕円 667">
          <a:extLst>
            <a:ext uri="{FF2B5EF4-FFF2-40B4-BE49-F238E27FC236}">
              <a16:creationId xmlns:a16="http://schemas.microsoft.com/office/drawing/2014/main" id="{FE892C7F-B237-43FA-BCE8-EBF26606AD4C}"/>
            </a:ext>
          </a:extLst>
        </xdr:cNvPr>
        <xdr:cNvSpPr/>
      </xdr:nvSpPr>
      <xdr:spPr>
        <a:xfrm>
          <a:off x="12763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20955</xdr:rowOff>
    </xdr:from>
    <xdr:to>
      <xdr:col>71</xdr:col>
      <xdr:colOff>177800</xdr:colOff>
      <xdr:row>83</xdr:row>
      <xdr:rowOff>62864</xdr:rowOff>
    </xdr:to>
    <xdr:cxnSp macro="">
      <xdr:nvCxnSpPr>
        <xdr:cNvPr id="669" name="直線コネクタ 668">
          <a:extLst>
            <a:ext uri="{FF2B5EF4-FFF2-40B4-BE49-F238E27FC236}">
              <a16:creationId xmlns:a16="http://schemas.microsoft.com/office/drawing/2014/main" id="{39FDFECA-0976-469D-9AA7-833097EDD0F1}"/>
            </a:ext>
          </a:extLst>
        </xdr:cNvPr>
        <xdr:cNvCxnSpPr/>
      </xdr:nvCxnSpPr>
      <xdr:spPr>
        <a:xfrm>
          <a:off x="12814300" y="142513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0" name="n_1aveValue【消防施設】&#10;有形固定資産減価償却率">
          <a:extLst>
            <a:ext uri="{FF2B5EF4-FFF2-40B4-BE49-F238E27FC236}">
              <a16:creationId xmlns:a16="http://schemas.microsoft.com/office/drawing/2014/main" id="{133F701D-87BA-47CE-A5CE-21B3991B2F1B}"/>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671" name="n_2aveValue【消防施設】&#10;有形固定資産減価償却率">
          <a:extLst>
            <a:ext uri="{FF2B5EF4-FFF2-40B4-BE49-F238E27FC236}">
              <a16:creationId xmlns:a16="http://schemas.microsoft.com/office/drawing/2014/main" id="{1306E973-D9FF-4C70-91F1-C24584A5EB49}"/>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672" name="n_3aveValue【消防施設】&#10;有形固定資産減価償却率">
          <a:extLst>
            <a:ext uri="{FF2B5EF4-FFF2-40B4-BE49-F238E27FC236}">
              <a16:creationId xmlns:a16="http://schemas.microsoft.com/office/drawing/2014/main" id="{47CDD523-4885-4266-AB16-0E98285FA4F3}"/>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673" name="n_4aveValue【消防施設】&#10;有形固定資産減価償却率">
          <a:extLst>
            <a:ext uri="{FF2B5EF4-FFF2-40B4-BE49-F238E27FC236}">
              <a16:creationId xmlns:a16="http://schemas.microsoft.com/office/drawing/2014/main" id="{A59A7337-B91C-4D36-A25B-936A56C424CD}"/>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43832</xdr:rowOff>
    </xdr:from>
    <xdr:ext cx="405111" cy="259045"/>
    <xdr:sp macro="" textlink="">
      <xdr:nvSpPr>
        <xdr:cNvPr id="674" name="n_1mainValue【消防施設】&#10;有形固定資産減価償却率">
          <a:extLst>
            <a:ext uri="{FF2B5EF4-FFF2-40B4-BE49-F238E27FC236}">
              <a16:creationId xmlns:a16="http://schemas.microsoft.com/office/drawing/2014/main" id="{5C8E2D73-6315-48FB-964D-923DB2D1DE4E}"/>
            </a:ext>
          </a:extLst>
        </xdr:cNvPr>
        <xdr:cNvSpPr txBox="1"/>
      </xdr:nvSpPr>
      <xdr:spPr>
        <a:xfrm>
          <a:off x="152660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140988</xdr:rowOff>
    </xdr:from>
    <xdr:ext cx="405111" cy="259045"/>
    <xdr:sp macro="" textlink="">
      <xdr:nvSpPr>
        <xdr:cNvPr id="675" name="n_2mainValue【消防施設】&#10;有形固定資産減価償却率">
          <a:extLst>
            <a:ext uri="{FF2B5EF4-FFF2-40B4-BE49-F238E27FC236}">
              <a16:creationId xmlns:a16="http://schemas.microsoft.com/office/drawing/2014/main" id="{D2E2392D-7D4C-4448-B190-AB49978483E2}"/>
            </a:ext>
          </a:extLst>
        </xdr:cNvPr>
        <xdr:cNvSpPr txBox="1"/>
      </xdr:nvSpPr>
      <xdr:spPr>
        <a:xfrm>
          <a:off x="14389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104791</xdr:rowOff>
    </xdr:from>
    <xdr:ext cx="405111" cy="259045"/>
    <xdr:sp macro="" textlink="">
      <xdr:nvSpPr>
        <xdr:cNvPr id="676" name="n_3mainValue【消防施設】&#10;有形固定資産減価償却率">
          <a:extLst>
            <a:ext uri="{FF2B5EF4-FFF2-40B4-BE49-F238E27FC236}">
              <a16:creationId xmlns:a16="http://schemas.microsoft.com/office/drawing/2014/main" id="{2116DB24-9373-4486-BF40-C6D911527A38}"/>
            </a:ext>
          </a:extLst>
        </xdr:cNvPr>
        <xdr:cNvSpPr txBox="1"/>
      </xdr:nvSpPr>
      <xdr:spPr>
        <a:xfrm>
          <a:off x="13500744" y="1433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62882</xdr:rowOff>
    </xdr:from>
    <xdr:ext cx="405111" cy="259045"/>
    <xdr:sp macro="" textlink="">
      <xdr:nvSpPr>
        <xdr:cNvPr id="677" name="n_4mainValue【消防施設】&#10;有形固定資産減価償却率">
          <a:extLst>
            <a:ext uri="{FF2B5EF4-FFF2-40B4-BE49-F238E27FC236}">
              <a16:creationId xmlns:a16="http://schemas.microsoft.com/office/drawing/2014/main" id="{527DB3C3-0CED-44A5-897A-525DA33598EB}"/>
            </a:ext>
          </a:extLst>
        </xdr:cNvPr>
        <xdr:cNvSpPr txBox="1"/>
      </xdr:nvSpPr>
      <xdr:spPr>
        <a:xfrm>
          <a:off x="12611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AEB129AC-1CD8-443D-A130-98A491974D9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BB55A121-9114-43C6-A983-2F1C6F8B2F8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779EACB6-C47C-4D0A-BE01-D08582604F9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6392FD8D-B33B-41E3-9004-0149F8BB9AE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ACE6D1CA-2E87-4B30-8E34-85C69D79CD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871C0885-97CD-4C68-A5EC-43E7FFD614D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37436909-80CA-45EF-AA6A-BBF44E55B43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94A6008E-460F-469F-A403-CACDAE04FD0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D27AA1D4-8F3B-4943-99C0-450C13D47F2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810BAB98-0BDF-4D79-827D-18F0CB798FB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86A88D5E-0F76-4F5B-8A39-493FA048B88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DD5946B6-5A2D-4E35-827A-60135A275CB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485E9E4F-931C-4662-A45E-900E032B4FF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557797AA-76E2-40F2-9CCD-20445F32049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7F421FD2-49A6-4A2F-B6FC-8F98D725539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C02B01F5-1F20-41DA-9354-FD642FC8A92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51295608-E3CD-44EF-BA0A-66E7DEB4FC0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FE0E3FA6-EB6E-4050-B11E-90DA1043C62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D09548AB-1C56-4B7F-94DB-1903CE13ED7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BD2B508-45CA-41F5-9635-543B7F81E75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5842984C-0C3C-423E-A5AD-E1CF4ECD8D6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98AA9D39-6B3B-46FC-A144-8B4CB893BD18}"/>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55A90289-AE4F-43D9-8737-0DB1797AB9E6}"/>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11179AA2-6704-4162-976F-3B7660F54D52}"/>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D9BB755D-05AC-41FB-A1F9-71FA4CA5BF7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07F3CF52-D875-4BA4-B223-FAFCBE2CDBC1}"/>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4" name="【消防施設】&#10;一人当たり面積平均値テキスト">
          <a:extLst>
            <a:ext uri="{FF2B5EF4-FFF2-40B4-BE49-F238E27FC236}">
              <a16:creationId xmlns:a16="http://schemas.microsoft.com/office/drawing/2014/main" id="{83107730-7CA2-4F97-8213-A2236471F183}"/>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9F9678EC-2BB6-4FFE-9AAA-A2DFE062C083}"/>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6028E54F-9725-411C-A5D2-9F81ECF4A633}"/>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F417BB4B-6938-47A2-96C7-F36443D2C206}"/>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2149EDC2-2B05-4433-B0FD-741B3D99079A}"/>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9" name="フローチャート: 判断 708">
          <a:extLst>
            <a:ext uri="{FF2B5EF4-FFF2-40B4-BE49-F238E27FC236}">
              <a16:creationId xmlns:a16="http://schemas.microsoft.com/office/drawing/2014/main" id="{4EB3A7C3-ABA3-42C5-93F2-B6385DC70238}"/>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D915826B-DF71-4BCF-8821-4DDB7DC6708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888008D0-1D68-4607-AE07-09FB76ADDBA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F816300C-E06B-408A-9ED9-11195964921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15F14C5-6C5D-4892-8C86-0AB0C76FA08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8E04A18-E0EF-4F98-9D20-57F04A911AA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83313</xdr:rowOff>
    </xdr:from>
    <xdr:to>
      <xdr:col>116</xdr:col>
      <xdr:colOff>114300</xdr:colOff>
      <xdr:row>85</xdr:row>
      <xdr:rowOff>13463</xdr:rowOff>
    </xdr:to>
    <xdr:sp macro="" textlink="">
      <xdr:nvSpPr>
        <xdr:cNvPr id="715" name="楕円 714">
          <a:extLst>
            <a:ext uri="{FF2B5EF4-FFF2-40B4-BE49-F238E27FC236}">
              <a16:creationId xmlns:a16="http://schemas.microsoft.com/office/drawing/2014/main" id="{CDBB4F6B-60C1-4411-BE69-01C56143272C}"/>
            </a:ext>
          </a:extLst>
        </xdr:cNvPr>
        <xdr:cNvSpPr/>
      </xdr:nvSpPr>
      <xdr:spPr>
        <a:xfrm>
          <a:off x="221107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61740</xdr:rowOff>
    </xdr:from>
    <xdr:ext cx="469744" cy="259045"/>
    <xdr:sp macro="" textlink="">
      <xdr:nvSpPr>
        <xdr:cNvPr id="716" name="【消防施設】&#10;一人当たり面積該当値テキスト">
          <a:extLst>
            <a:ext uri="{FF2B5EF4-FFF2-40B4-BE49-F238E27FC236}">
              <a16:creationId xmlns:a16="http://schemas.microsoft.com/office/drawing/2014/main" id="{5676D7C9-A0C9-4180-9C62-392578F2C45F}"/>
            </a:ext>
          </a:extLst>
        </xdr:cNvPr>
        <xdr:cNvSpPr txBox="1"/>
      </xdr:nvSpPr>
      <xdr:spPr>
        <a:xfrm>
          <a:off x="22199600"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17" name="楕円 716">
          <a:extLst>
            <a:ext uri="{FF2B5EF4-FFF2-40B4-BE49-F238E27FC236}">
              <a16:creationId xmlns:a16="http://schemas.microsoft.com/office/drawing/2014/main" id="{6FB06EC7-5B00-45D5-B7B5-B7C4100222E4}"/>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134113</xdr:rowOff>
    </xdr:from>
    <xdr:to>
      <xdr:col>116</xdr:col>
      <xdr:colOff>63500</xdr:colOff>
      <xdr:row>84</xdr:row>
      <xdr:rowOff>152400</xdr:rowOff>
    </xdr:to>
    <xdr:cxnSp macro="">
      <xdr:nvCxnSpPr>
        <xdr:cNvPr id="718" name="直線コネクタ 717">
          <a:extLst>
            <a:ext uri="{FF2B5EF4-FFF2-40B4-BE49-F238E27FC236}">
              <a16:creationId xmlns:a16="http://schemas.microsoft.com/office/drawing/2014/main" id="{8E0FD6C9-BD8D-495B-B04A-E81FA608313B}"/>
            </a:ext>
          </a:extLst>
        </xdr:cNvPr>
        <xdr:cNvCxnSpPr/>
      </xdr:nvCxnSpPr>
      <xdr:spPr>
        <a:xfrm flipV="1">
          <a:off x="21323300" y="14535913"/>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97028</xdr:rowOff>
    </xdr:from>
    <xdr:to>
      <xdr:col>107</xdr:col>
      <xdr:colOff>101600</xdr:colOff>
      <xdr:row>85</xdr:row>
      <xdr:rowOff>27178</xdr:rowOff>
    </xdr:to>
    <xdr:sp macro="" textlink="">
      <xdr:nvSpPr>
        <xdr:cNvPr id="719" name="楕円 718">
          <a:extLst>
            <a:ext uri="{FF2B5EF4-FFF2-40B4-BE49-F238E27FC236}">
              <a16:creationId xmlns:a16="http://schemas.microsoft.com/office/drawing/2014/main" id="{2648D4C7-B1DF-4699-B835-412AADFB600C}"/>
            </a:ext>
          </a:extLst>
        </xdr:cNvPr>
        <xdr:cNvSpPr/>
      </xdr:nvSpPr>
      <xdr:spPr>
        <a:xfrm>
          <a:off x="20383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147828</xdr:rowOff>
    </xdr:from>
    <xdr:to>
      <xdr:col>111</xdr:col>
      <xdr:colOff>177800</xdr:colOff>
      <xdr:row>84</xdr:row>
      <xdr:rowOff>152400</xdr:rowOff>
    </xdr:to>
    <xdr:cxnSp macro="">
      <xdr:nvCxnSpPr>
        <xdr:cNvPr id="720" name="直線コネクタ 719">
          <a:extLst>
            <a:ext uri="{FF2B5EF4-FFF2-40B4-BE49-F238E27FC236}">
              <a16:creationId xmlns:a16="http://schemas.microsoft.com/office/drawing/2014/main" id="{5B7FBA01-43A8-44B0-9327-45ED61ED9A05}"/>
            </a:ext>
          </a:extLst>
        </xdr:cNvPr>
        <xdr:cNvCxnSpPr/>
      </xdr:nvCxnSpPr>
      <xdr:spPr>
        <a:xfrm>
          <a:off x="20434300" y="1454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106172</xdr:rowOff>
    </xdr:from>
    <xdr:to>
      <xdr:col>102</xdr:col>
      <xdr:colOff>165100</xdr:colOff>
      <xdr:row>85</xdr:row>
      <xdr:rowOff>36322</xdr:rowOff>
    </xdr:to>
    <xdr:sp macro="" textlink="">
      <xdr:nvSpPr>
        <xdr:cNvPr id="721" name="楕円 720">
          <a:extLst>
            <a:ext uri="{FF2B5EF4-FFF2-40B4-BE49-F238E27FC236}">
              <a16:creationId xmlns:a16="http://schemas.microsoft.com/office/drawing/2014/main" id="{A29C9E48-72AA-4575-B8D9-AE3D0D31CA93}"/>
            </a:ext>
          </a:extLst>
        </xdr:cNvPr>
        <xdr:cNvSpPr/>
      </xdr:nvSpPr>
      <xdr:spPr>
        <a:xfrm>
          <a:off x="19494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147828</xdr:rowOff>
    </xdr:from>
    <xdr:to>
      <xdr:col>107</xdr:col>
      <xdr:colOff>50800</xdr:colOff>
      <xdr:row>84</xdr:row>
      <xdr:rowOff>156972</xdr:rowOff>
    </xdr:to>
    <xdr:cxnSp macro="">
      <xdr:nvCxnSpPr>
        <xdr:cNvPr id="722" name="直線コネクタ 721">
          <a:extLst>
            <a:ext uri="{FF2B5EF4-FFF2-40B4-BE49-F238E27FC236}">
              <a16:creationId xmlns:a16="http://schemas.microsoft.com/office/drawing/2014/main" id="{58B215D5-AE64-42BF-B033-5BF0BAD81434}"/>
            </a:ext>
          </a:extLst>
        </xdr:cNvPr>
        <xdr:cNvCxnSpPr/>
      </xdr:nvCxnSpPr>
      <xdr:spPr>
        <a:xfrm flipV="1">
          <a:off x="19545300" y="145496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723" name="楕円 722">
          <a:extLst>
            <a:ext uri="{FF2B5EF4-FFF2-40B4-BE49-F238E27FC236}">
              <a16:creationId xmlns:a16="http://schemas.microsoft.com/office/drawing/2014/main" id="{AE7784DE-AD77-44C5-832F-9366AD2D5EC0}"/>
            </a:ext>
          </a:extLst>
        </xdr:cNvPr>
        <xdr:cNvSpPr/>
      </xdr:nvSpPr>
      <xdr:spPr>
        <a:xfrm>
          <a:off x="18605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156972</xdr:rowOff>
    </xdr:from>
    <xdr:to>
      <xdr:col>102</xdr:col>
      <xdr:colOff>114300</xdr:colOff>
      <xdr:row>84</xdr:row>
      <xdr:rowOff>156972</xdr:rowOff>
    </xdr:to>
    <xdr:cxnSp macro="">
      <xdr:nvCxnSpPr>
        <xdr:cNvPr id="724" name="直線コネクタ 723">
          <a:extLst>
            <a:ext uri="{FF2B5EF4-FFF2-40B4-BE49-F238E27FC236}">
              <a16:creationId xmlns:a16="http://schemas.microsoft.com/office/drawing/2014/main" id="{3EE5DEE8-5C61-4B2C-835F-7C740AFF5BF8}"/>
            </a:ext>
          </a:extLst>
        </xdr:cNvPr>
        <xdr:cNvCxnSpPr/>
      </xdr:nvCxnSpPr>
      <xdr:spPr>
        <a:xfrm>
          <a:off x="18656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5" name="n_1aveValue【消防施設】&#10;一人当たり面積">
          <a:extLst>
            <a:ext uri="{FF2B5EF4-FFF2-40B4-BE49-F238E27FC236}">
              <a16:creationId xmlns:a16="http://schemas.microsoft.com/office/drawing/2014/main" id="{14586CC5-DBDC-4F49-8FDD-A62B1A958DAD}"/>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6" name="n_2aveValue【消防施設】&#10;一人当たり面積">
          <a:extLst>
            <a:ext uri="{FF2B5EF4-FFF2-40B4-BE49-F238E27FC236}">
              <a16:creationId xmlns:a16="http://schemas.microsoft.com/office/drawing/2014/main" id="{3C19C242-7BBB-448C-8412-1E9BBFC2AFF5}"/>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7" name="n_3aveValue【消防施設】&#10;一人当たり面積">
          <a:extLst>
            <a:ext uri="{FF2B5EF4-FFF2-40B4-BE49-F238E27FC236}">
              <a16:creationId xmlns:a16="http://schemas.microsoft.com/office/drawing/2014/main" id="{2AE23148-B6F7-429E-9595-308BF2486B33}"/>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8" name="n_4aveValue【消防施設】&#10;一人当たり面積">
          <a:extLst>
            <a:ext uri="{FF2B5EF4-FFF2-40B4-BE49-F238E27FC236}">
              <a16:creationId xmlns:a16="http://schemas.microsoft.com/office/drawing/2014/main" id="{459C59A7-24A4-4068-A43E-444F31836FD6}"/>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729" name="n_1mainValue【消防施設】&#10;一人当たり面積">
          <a:extLst>
            <a:ext uri="{FF2B5EF4-FFF2-40B4-BE49-F238E27FC236}">
              <a16:creationId xmlns:a16="http://schemas.microsoft.com/office/drawing/2014/main" id="{0A5FDB29-0198-4035-B86B-54FD656B9B78}"/>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18305</xdr:rowOff>
    </xdr:from>
    <xdr:ext cx="469744" cy="259045"/>
    <xdr:sp macro="" textlink="">
      <xdr:nvSpPr>
        <xdr:cNvPr id="730" name="n_2mainValue【消防施設】&#10;一人当たり面積">
          <a:extLst>
            <a:ext uri="{FF2B5EF4-FFF2-40B4-BE49-F238E27FC236}">
              <a16:creationId xmlns:a16="http://schemas.microsoft.com/office/drawing/2014/main" id="{28921163-B731-4EF5-B21B-21141A5FF526}"/>
            </a:ext>
          </a:extLst>
        </xdr:cNvPr>
        <xdr:cNvSpPr txBox="1"/>
      </xdr:nvSpPr>
      <xdr:spPr>
        <a:xfrm>
          <a:off x="201994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27449</xdr:rowOff>
    </xdr:from>
    <xdr:ext cx="469744" cy="259045"/>
    <xdr:sp macro="" textlink="">
      <xdr:nvSpPr>
        <xdr:cNvPr id="731" name="n_3mainValue【消防施設】&#10;一人当たり面積">
          <a:extLst>
            <a:ext uri="{FF2B5EF4-FFF2-40B4-BE49-F238E27FC236}">
              <a16:creationId xmlns:a16="http://schemas.microsoft.com/office/drawing/2014/main" id="{D3936DCA-41F8-4995-9DC6-41A762396B8B}"/>
            </a:ext>
          </a:extLst>
        </xdr:cNvPr>
        <xdr:cNvSpPr txBox="1"/>
      </xdr:nvSpPr>
      <xdr:spPr>
        <a:xfrm>
          <a:off x="19310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27449</xdr:rowOff>
    </xdr:from>
    <xdr:ext cx="469744" cy="259045"/>
    <xdr:sp macro="" textlink="">
      <xdr:nvSpPr>
        <xdr:cNvPr id="732" name="n_4mainValue【消防施設】&#10;一人当たり面積">
          <a:extLst>
            <a:ext uri="{FF2B5EF4-FFF2-40B4-BE49-F238E27FC236}">
              <a16:creationId xmlns:a16="http://schemas.microsoft.com/office/drawing/2014/main" id="{290B72D6-6F62-436D-8CD1-3709F6A19874}"/>
            </a:ext>
          </a:extLst>
        </xdr:cNvPr>
        <xdr:cNvSpPr txBox="1"/>
      </xdr:nvSpPr>
      <xdr:spPr>
        <a:xfrm>
          <a:off x="18421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A0D29012-798C-4D40-A977-0D665FAA520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A163BB2D-4C90-4BAD-92DF-A39BC4B4499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6DFFF3D-04BF-46BB-8FAE-49D7582B150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333A7562-B0E3-402E-9347-2903AC9BD14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A851C04A-178C-40E5-A95F-52C612DB558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639E8C78-4653-4203-985C-00DA1DF9906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44032232-4B1B-49F5-9A68-A7E7798B878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8AF51AA7-19BC-4836-9310-05775516299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4A3A3C06-4E8E-4369-A694-9F6EAB09B63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42BF47B7-54A2-4F07-9525-4102898A653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991218CA-329E-4AA0-937E-276C01761CE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B2F7E88B-1D2D-495F-A23A-454335332C3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8106132B-7659-41D8-BF6E-5AE959D91B3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6850F979-6E42-4A47-8B8F-AE175665E5B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69BA7D2F-EB28-4DEE-848F-E4E9179FE72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2638B700-7C3C-441A-86C1-2C4638C2A0F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E55F8BE8-124E-4DC8-825A-F4F8CAE991B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6F27233B-FDF9-4397-9D03-C4DAB3EF1A1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60E32587-F8C0-49FE-AC9B-7537FC36817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62A59E3D-2A2C-470A-B6BC-D8D7AEF3FBD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EE6E7FD7-7FBE-4651-BBCE-EC33B9A6BF4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E73DFADC-4C5B-4716-8BB1-E1B8E5ADB61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13E4E32C-8A86-40A5-A01F-898D984ADC2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4D74D4A2-723D-4951-921E-C7AA213F313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676E2A8E-B816-4C49-B383-DB6ED0CA03C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0A9F9820-11D9-4041-B401-16A22B9EFEA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7072700B-1F13-4627-BDA6-DD4675910236}"/>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9BD3CFF8-BF82-4C93-B998-0E869BDEDE2F}"/>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1FF0C7A6-FBBB-4A30-9719-F0AB800F3058}"/>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73927BC5-4C04-4858-BC8A-D0E64B8A7FB1}"/>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3" name="【庁舎】&#10;有形固定資産減価償却率平均値テキスト">
          <a:extLst>
            <a:ext uri="{FF2B5EF4-FFF2-40B4-BE49-F238E27FC236}">
              <a16:creationId xmlns:a16="http://schemas.microsoft.com/office/drawing/2014/main" id="{5577CC45-F284-48C1-951F-07251C0E6336}"/>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6DDEC86E-A42D-407D-9E21-C0456544F12E}"/>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0B378C03-1214-42BA-B84C-0B9A98C3CD9B}"/>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CEEC8D79-0837-4A3B-9907-9B04E697E486}"/>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0BA09A9E-86B4-463D-B24C-A732F5856C6C}"/>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8" name="フローチャート: 判断 767">
          <a:extLst>
            <a:ext uri="{FF2B5EF4-FFF2-40B4-BE49-F238E27FC236}">
              <a16:creationId xmlns:a16="http://schemas.microsoft.com/office/drawing/2014/main" id="{9F01C325-A498-428E-A9A4-BFA3E46568DD}"/>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D96C2C2-138B-4099-8FCF-F5B9F7B8F07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6F173BD0-ED8D-49F6-B5D7-1B25F064281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5512FE0-E706-4066-8C5D-191447DE510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F7250C29-B34E-4CFC-85EE-5DBC1AB70DC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A5FB1BC-0EAC-4384-9128-0D2B560ACCD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54792</xdr:rowOff>
    </xdr:from>
    <xdr:to>
      <xdr:col>85</xdr:col>
      <xdr:colOff>177800</xdr:colOff>
      <xdr:row>106</xdr:row>
      <xdr:rowOff>156392</xdr:rowOff>
    </xdr:to>
    <xdr:sp macro="" textlink="">
      <xdr:nvSpPr>
        <xdr:cNvPr id="774" name="楕円 773">
          <a:extLst>
            <a:ext uri="{FF2B5EF4-FFF2-40B4-BE49-F238E27FC236}">
              <a16:creationId xmlns:a16="http://schemas.microsoft.com/office/drawing/2014/main" id="{528F87D5-8A14-463A-BCEC-73C7F20DC8D6}"/>
            </a:ext>
          </a:extLst>
        </xdr:cNvPr>
        <xdr:cNvSpPr/>
      </xdr:nvSpPr>
      <xdr:spPr>
        <a:xfrm>
          <a:off x="162687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33219</xdr:rowOff>
    </xdr:from>
    <xdr:ext cx="405111" cy="259045"/>
    <xdr:sp macro="" textlink="">
      <xdr:nvSpPr>
        <xdr:cNvPr id="775" name="【庁舎】&#10;有形固定資産減価償却率該当値テキスト">
          <a:extLst>
            <a:ext uri="{FF2B5EF4-FFF2-40B4-BE49-F238E27FC236}">
              <a16:creationId xmlns:a16="http://schemas.microsoft.com/office/drawing/2014/main" id="{1225F5F2-953C-46BB-8762-715FCF675C84}"/>
            </a:ext>
          </a:extLst>
        </xdr:cNvPr>
        <xdr:cNvSpPr txBox="1"/>
      </xdr:nvSpPr>
      <xdr:spPr>
        <a:xfrm>
          <a:off x="16357600"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40095</xdr:rowOff>
    </xdr:from>
    <xdr:to>
      <xdr:col>81</xdr:col>
      <xdr:colOff>101600</xdr:colOff>
      <xdr:row>106</xdr:row>
      <xdr:rowOff>141695</xdr:rowOff>
    </xdr:to>
    <xdr:sp macro="" textlink="">
      <xdr:nvSpPr>
        <xdr:cNvPr id="776" name="楕円 775">
          <a:extLst>
            <a:ext uri="{FF2B5EF4-FFF2-40B4-BE49-F238E27FC236}">
              <a16:creationId xmlns:a16="http://schemas.microsoft.com/office/drawing/2014/main" id="{F4527BAD-DDFD-43F8-9EBE-9B845A38EA21}"/>
            </a:ext>
          </a:extLst>
        </xdr:cNvPr>
        <xdr:cNvSpPr/>
      </xdr:nvSpPr>
      <xdr:spPr>
        <a:xfrm>
          <a:off x="15430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90895</xdr:rowOff>
    </xdr:from>
    <xdr:to>
      <xdr:col>85</xdr:col>
      <xdr:colOff>127000</xdr:colOff>
      <xdr:row>106</xdr:row>
      <xdr:rowOff>105592</xdr:rowOff>
    </xdr:to>
    <xdr:cxnSp macro="">
      <xdr:nvCxnSpPr>
        <xdr:cNvPr id="777" name="直線コネクタ 776">
          <a:extLst>
            <a:ext uri="{FF2B5EF4-FFF2-40B4-BE49-F238E27FC236}">
              <a16:creationId xmlns:a16="http://schemas.microsoft.com/office/drawing/2014/main" id="{C7E21D11-FFC0-4453-8ED1-D88186969FF9}"/>
            </a:ext>
          </a:extLst>
        </xdr:cNvPr>
        <xdr:cNvCxnSpPr/>
      </xdr:nvCxnSpPr>
      <xdr:spPr>
        <a:xfrm>
          <a:off x="15481300" y="18264595"/>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167458</xdr:rowOff>
    </xdr:from>
    <xdr:to>
      <xdr:col>76</xdr:col>
      <xdr:colOff>165100</xdr:colOff>
      <xdr:row>106</xdr:row>
      <xdr:rowOff>97608</xdr:rowOff>
    </xdr:to>
    <xdr:sp macro="" textlink="">
      <xdr:nvSpPr>
        <xdr:cNvPr id="778" name="楕円 777">
          <a:extLst>
            <a:ext uri="{FF2B5EF4-FFF2-40B4-BE49-F238E27FC236}">
              <a16:creationId xmlns:a16="http://schemas.microsoft.com/office/drawing/2014/main" id="{C1359753-0FA1-40A7-9C1F-89D1C94B2FC2}"/>
            </a:ext>
          </a:extLst>
        </xdr:cNvPr>
        <xdr:cNvSpPr/>
      </xdr:nvSpPr>
      <xdr:spPr>
        <a:xfrm>
          <a:off x="14541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46808</xdr:rowOff>
    </xdr:from>
    <xdr:to>
      <xdr:col>81</xdr:col>
      <xdr:colOff>50800</xdr:colOff>
      <xdr:row>106</xdr:row>
      <xdr:rowOff>90895</xdr:rowOff>
    </xdr:to>
    <xdr:cxnSp macro="">
      <xdr:nvCxnSpPr>
        <xdr:cNvPr id="779" name="直線コネクタ 778">
          <a:extLst>
            <a:ext uri="{FF2B5EF4-FFF2-40B4-BE49-F238E27FC236}">
              <a16:creationId xmlns:a16="http://schemas.microsoft.com/office/drawing/2014/main" id="{2D5ECE98-B98B-4BEC-BE40-403C8338A2A2}"/>
            </a:ext>
          </a:extLst>
        </xdr:cNvPr>
        <xdr:cNvCxnSpPr/>
      </xdr:nvCxnSpPr>
      <xdr:spPr>
        <a:xfrm>
          <a:off x="14592300" y="18220508"/>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144599</xdr:rowOff>
    </xdr:from>
    <xdr:to>
      <xdr:col>72</xdr:col>
      <xdr:colOff>38100</xdr:colOff>
      <xdr:row>106</xdr:row>
      <xdr:rowOff>74749</xdr:rowOff>
    </xdr:to>
    <xdr:sp macro="" textlink="">
      <xdr:nvSpPr>
        <xdr:cNvPr id="780" name="楕円 779">
          <a:extLst>
            <a:ext uri="{FF2B5EF4-FFF2-40B4-BE49-F238E27FC236}">
              <a16:creationId xmlns:a16="http://schemas.microsoft.com/office/drawing/2014/main" id="{FAB1C63F-2772-4441-8F85-0A4E130381B8}"/>
            </a:ext>
          </a:extLst>
        </xdr:cNvPr>
        <xdr:cNvSpPr/>
      </xdr:nvSpPr>
      <xdr:spPr>
        <a:xfrm>
          <a:off x="13652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23949</xdr:rowOff>
    </xdr:from>
    <xdr:to>
      <xdr:col>76</xdr:col>
      <xdr:colOff>114300</xdr:colOff>
      <xdr:row>106</xdr:row>
      <xdr:rowOff>46808</xdr:rowOff>
    </xdr:to>
    <xdr:cxnSp macro="">
      <xdr:nvCxnSpPr>
        <xdr:cNvPr id="781" name="直線コネクタ 780">
          <a:extLst>
            <a:ext uri="{FF2B5EF4-FFF2-40B4-BE49-F238E27FC236}">
              <a16:creationId xmlns:a16="http://schemas.microsoft.com/office/drawing/2014/main" id="{711E4EF3-621F-4200-AFD5-35674BC58D35}"/>
            </a:ext>
          </a:extLst>
        </xdr:cNvPr>
        <xdr:cNvCxnSpPr/>
      </xdr:nvCxnSpPr>
      <xdr:spPr>
        <a:xfrm>
          <a:off x="13703300" y="1819764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133169</xdr:rowOff>
    </xdr:from>
    <xdr:to>
      <xdr:col>67</xdr:col>
      <xdr:colOff>101600</xdr:colOff>
      <xdr:row>106</xdr:row>
      <xdr:rowOff>63319</xdr:rowOff>
    </xdr:to>
    <xdr:sp macro="" textlink="">
      <xdr:nvSpPr>
        <xdr:cNvPr id="782" name="楕円 781">
          <a:extLst>
            <a:ext uri="{FF2B5EF4-FFF2-40B4-BE49-F238E27FC236}">
              <a16:creationId xmlns:a16="http://schemas.microsoft.com/office/drawing/2014/main" id="{CA7FE363-709C-4C09-B6C1-347A47DC4BB9}"/>
            </a:ext>
          </a:extLst>
        </xdr:cNvPr>
        <xdr:cNvSpPr/>
      </xdr:nvSpPr>
      <xdr:spPr>
        <a:xfrm>
          <a:off x="12763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12519</xdr:rowOff>
    </xdr:from>
    <xdr:to>
      <xdr:col>71</xdr:col>
      <xdr:colOff>177800</xdr:colOff>
      <xdr:row>106</xdr:row>
      <xdr:rowOff>23949</xdr:rowOff>
    </xdr:to>
    <xdr:cxnSp macro="">
      <xdr:nvCxnSpPr>
        <xdr:cNvPr id="783" name="直線コネクタ 782">
          <a:extLst>
            <a:ext uri="{FF2B5EF4-FFF2-40B4-BE49-F238E27FC236}">
              <a16:creationId xmlns:a16="http://schemas.microsoft.com/office/drawing/2014/main" id="{0D3BF3D2-6BB4-4467-BF1B-5E35B91BC40C}"/>
            </a:ext>
          </a:extLst>
        </xdr:cNvPr>
        <xdr:cNvCxnSpPr/>
      </xdr:nvCxnSpPr>
      <xdr:spPr>
        <a:xfrm>
          <a:off x="12814300" y="1818621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4" name="n_1aveValue【庁舎】&#10;有形固定資産減価償却率">
          <a:extLst>
            <a:ext uri="{FF2B5EF4-FFF2-40B4-BE49-F238E27FC236}">
              <a16:creationId xmlns:a16="http://schemas.microsoft.com/office/drawing/2014/main" id="{2ADBE9E5-F234-4B85-BD1E-17C632AEABE9}"/>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5" name="n_2aveValue【庁舎】&#10;有形固定資産減価償却率">
          <a:extLst>
            <a:ext uri="{FF2B5EF4-FFF2-40B4-BE49-F238E27FC236}">
              <a16:creationId xmlns:a16="http://schemas.microsoft.com/office/drawing/2014/main" id="{A01ACE12-F130-4FA9-8BBE-B51E55DD9304}"/>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6" name="n_3aveValue【庁舎】&#10;有形固定資産減価償却率">
          <a:extLst>
            <a:ext uri="{FF2B5EF4-FFF2-40B4-BE49-F238E27FC236}">
              <a16:creationId xmlns:a16="http://schemas.microsoft.com/office/drawing/2014/main" id="{9F770D91-906D-4C75-AC19-F54951E6A573}"/>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7" name="n_4aveValue【庁舎】&#10;有形固定資産減価償却率">
          <a:extLst>
            <a:ext uri="{FF2B5EF4-FFF2-40B4-BE49-F238E27FC236}">
              <a16:creationId xmlns:a16="http://schemas.microsoft.com/office/drawing/2014/main" id="{5D228C42-7C3A-4B37-B5F8-641D4BAC0D53}"/>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132822</xdr:rowOff>
    </xdr:from>
    <xdr:ext cx="405111" cy="259045"/>
    <xdr:sp macro="" textlink="">
      <xdr:nvSpPr>
        <xdr:cNvPr id="788" name="n_1mainValue【庁舎】&#10;有形固定資産減価償却率">
          <a:extLst>
            <a:ext uri="{FF2B5EF4-FFF2-40B4-BE49-F238E27FC236}">
              <a16:creationId xmlns:a16="http://schemas.microsoft.com/office/drawing/2014/main" id="{090A616B-B10D-4D80-8C98-0FE9243A1AE3}"/>
            </a:ext>
          </a:extLst>
        </xdr:cNvPr>
        <xdr:cNvSpPr txBox="1"/>
      </xdr:nvSpPr>
      <xdr:spPr>
        <a:xfrm>
          <a:off x="15266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88735</xdr:rowOff>
    </xdr:from>
    <xdr:ext cx="405111" cy="259045"/>
    <xdr:sp macro="" textlink="">
      <xdr:nvSpPr>
        <xdr:cNvPr id="789" name="n_2mainValue【庁舎】&#10;有形固定資産減価償却率">
          <a:extLst>
            <a:ext uri="{FF2B5EF4-FFF2-40B4-BE49-F238E27FC236}">
              <a16:creationId xmlns:a16="http://schemas.microsoft.com/office/drawing/2014/main" id="{6AC880F7-2FDC-4D89-A141-50B553B185E6}"/>
            </a:ext>
          </a:extLst>
        </xdr:cNvPr>
        <xdr:cNvSpPr txBox="1"/>
      </xdr:nvSpPr>
      <xdr:spPr>
        <a:xfrm>
          <a:off x="143897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65876</xdr:rowOff>
    </xdr:from>
    <xdr:ext cx="405111" cy="259045"/>
    <xdr:sp macro="" textlink="">
      <xdr:nvSpPr>
        <xdr:cNvPr id="790" name="n_3mainValue【庁舎】&#10;有形固定資産減価償却率">
          <a:extLst>
            <a:ext uri="{FF2B5EF4-FFF2-40B4-BE49-F238E27FC236}">
              <a16:creationId xmlns:a16="http://schemas.microsoft.com/office/drawing/2014/main" id="{10D37F3B-FE45-4A72-9518-FA7E1569A14D}"/>
            </a:ext>
          </a:extLst>
        </xdr:cNvPr>
        <xdr:cNvSpPr txBox="1"/>
      </xdr:nvSpPr>
      <xdr:spPr>
        <a:xfrm>
          <a:off x="135007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54446</xdr:rowOff>
    </xdr:from>
    <xdr:ext cx="405111" cy="259045"/>
    <xdr:sp macro="" textlink="">
      <xdr:nvSpPr>
        <xdr:cNvPr id="791" name="n_4mainValue【庁舎】&#10;有形固定資産減価償却率">
          <a:extLst>
            <a:ext uri="{FF2B5EF4-FFF2-40B4-BE49-F238E27FC236}">
              <a16:creationId xmlns:a16="http://schemas.microsoft.com/office/drawing/2014/main" id="{7F5B7782-5230-451C-93AC-08C25FCC0E25}"/>
            </a:ext>
          </a:extLst>
        </xdr:cNvPr>
        <xdr:cNvSpPr txBox="1"/>
      </xdr:nvSpPr>
      <xdr:spPr>
        <a:xfrm>
          <a:off x="12611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23E960B2-A18D-4F81-B50E-BEE8E3CD2BB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C75671E4-E06E-401A-AC8B-B5BD7369E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B15F12A5-D24F-4CBD-919E-38C329FE4AB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E996484A-89F4-4188-8CC4-D37A58B0DE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90AB29B2-5D2D-443F-BAED-09B100EC697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B4CAD7C1-D298-4992-9C99-319E6BC0EF1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794B94C8-D13F-4AF8-A25F-0AB3CAB1982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A9279800-9683-4BFF-ACCE-4955E9F0EA4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9D2539BD-4D39-4FF3-AF7E-0DF1F0C7F05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D4984831-D8B2-417B-9CEF-8ACC33FE5DF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F5596D91-05D8-4283-8FFD-551DCB2A39D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943B244B-D181-4642-A914-664E5D7BFC1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AAEB06C5-6655-49B0-A1AA-6C190530C8F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D2507128-D4D2-4E61-9E96-ACF4476B834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F68AB5D1-B4AD-4BA4-81A3-75161619F57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2B8671A7-EC3A-4259-BFEE-00A8EE7D6E7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634404DD-F740-4DBB-A72D-A3E2B83BE21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7E72E8BD-F703-4DC0-8D76-AE40EE15D32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6E15087A-CD26-4F72-BE20-6D1740C466C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1F0A1BDE-BFBD-4CA4-82BC-ED11FEE2C27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07405699-1FB4-4153-80C9-241691A2FA9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ED33CF40-54B5-4155-A201-44795680155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89612C53-18A4-497C-B905-5037811C2E1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34BB4359-E3AF-4912-B8B2-655E4066AE4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96C1B6FC-3A04-4500-8F3B-B54EE4EE413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7DBCD65B-F9F7-4BC9-896D-F9F9B2FFD0CA}"/>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47E8474B-47E0-47C5-A887-87E198A321C7}"/>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48DDA4AC-907E-42B4-9CB0-0BF72B6698C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4FC0D5FA-32E7-42B6-80B9-F741B325261F}"/>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B73B8B07-04D4-4EA8-9D45-8E544A300A76}"/>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2" name="【庁舎】&#10;一人当たり面積平均値テキスト">
          <a:extLst>
            <a:ext uri="{FF2B5EF4-FFF2-40B4-BE49-F238E27FC236}">
              <a16:creationId xmlns:a16="http://schemas.microsoft.com/office/drawing/2014/main" id="{09E1C68F-CC5E-4D4B-BB8A-3E0BD76783DC}"/>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F0613626-82F8-4398-BD4D-8A168ABC3882}"/>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135D85F3-CD82-4547-9CEB-19C0A274F3AF}"/>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B8CE0F05-2947-4181-A201-70E618A4C356}"/>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8B8BD9F6-5196-46AF-B36F-3FF61A97920C}"/>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7" name="フローチャート: 判断 826">
          <a:extLst>
            <a:ext uri="{FF2B5EF4-FFF2-40B4-BE49-F238E27FC236}">
              <a16:creationId xmlns:a16="http://schemas.microsoft.com/office/drawing/2014/main" id="{D7538BB0-2CDC-4ED2-998A-DB14CF072964}"/>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4388398-9B2A-44DE-805D-3B6D284C6DF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E298B47-AC8C-4B9E-BA24-1F0E81CB335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1174686-DCF7-4EB5-8F8E-6518FE4BC74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0DA3BD3-69B8-4979-A8A5-7D40FD3A0BE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2038A9A-2C9E-42C6-92E1-F03D922DD4D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35198</xdr:rowOff>
    </xdr:from>
    <xdr:to>
      <xdr:col>116</xdr:col>
      <xdr:colOff>114300</xdr:colOff>
      <xdr:row>106</xdr:row>
      <xdr:rowOff>136798</xdr:rowOff>
    </xdr:to>
    <xdr:sp macro="" textlink="">
      <xdr:nvSpPr>
        <xdr:cNvPr id="833" name="楕円 832">
          <a:extLst>
            <a:ext uri="{FF2B5EF4-FFF2-40B4-BE49-F238E27FC236}">
              <a16:creationId xmlns:a16="http://schemas.microsoft.com/office/drawing/2014/main" id="{22DD92E7-393A-4E25-965E-74BBD669D2DE}"/>
            </a:ext>
          </a:extLst>
        </xdr:cNvPr>
        <xdr:cNvSpPr/>
      </xdr:nvSpPr>
      <xdr:spPr>
        <a:xfrm>
          <a:off x="221107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13625</xdr:rowOff>
    </xdr:from>
    <xdr:ext cx="469744" cy="259045"/>
    <xdr:sp macro="" textlink="">
      <xdr:nvSpPr>
        <xdr:cNvPr id="834" name="【庁舎】&#10;一人当たり面積該当値テキスト">
          <a:extLst>
            <a:ext uri="{FF2B5EF4-FFF2-40B4-BE49-F238E27FC236}">
              <a16:creationId xmlns:a16="http://schemas.microsoft.com/office/drawing/2014/main" id="{173D942F-09C3-438B-8419-F251B80DD721}"/>
            </a:ext>
          </a:extLst>
        </xdr:cNvPr>
        <xdr:cNvSpPr txBox="1"/>
      </xdr:nvSpPr>
      <xdr:spPr>
        <a:xfrm>
          <a:off x="22199600"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126637</xdr:rowOff>
    </xdr:from>
    <xdr:to>
      <xdr:col>112</xdr:col>
      <xdr:colOff>38100</xdr:colOff>
      <xdr:row>107</xdr:row>
      <xdr:rowOff>56787</xdr:rowOff>
    </xdr:to>
    <xdr:sp macro="" textlink="">
      <xdr:nvSpPr>
        <xdr:cNvPr id="835" name="楕円 834">
          <a:extLst>
            <a:ext uri="{FF2B5EF4-FFF2-40B4-BE49-F238E27FC236}">
              <a16:creationId xmlns:a16="http://schemas.microsoft.com/office/drawing/2014/main" id="{96B166B8-C173-4BC9-97FE-DFC1B35DD5C9}"/>
            </a:ext>
          </a:extLst>
        </xdr:cNvPr>
        <xdr:cNvSpPr/>
      </xdr:nvSpPr>
      <xdr:spPr>
        <a:xfrm>
          <a:off x="21272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85998</xdr:rowOff>
    </xdr:from>
    <xdr:to>
      <xdr:col>116</xdr:col>
      <xdr:colOff>63500</xdr:colOff>
      <xdr:row>107</xdr:row>
      <xdr:rowOff>5987</xdr:rowOff>
    </xdr:to>
    <xdr:cxnSp macro="">
      <xdr:nvCxnSpPr>
        <xdr:cNvPr id="836" name="直線コネクタ 835">
          <a:extLst>
            <a:ext uri="{FF2B5EF4-FFF2-40B4-BE49-F238E27FC236}">
              <a16:creationId xmlns:a16="http://schemas.microsoft.com/office/drawing/2014/main" id="{22B82ABC-A33A-4042-A896-8E5AAD01B866}"/>
            </a:ext>
          </a:extLst>
        </xdr:cNvPr>
        <xdr:cNvCxnSpPr/>
      </xdr:nvCxnSpPr>
      <xdr:spPr>
        <a:xfrm flipV="1">
          <a:off x="21323300" y="18259698"/>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7" name="楕円 836">
          <a:extLst>
            <a:ext uri="{FF2B5EF4-FFF2-40B4-BE49-F238E27FC236}">
              <a16:creationId xmlns:a16="http://schemas.microsoft.com/office/drawing/2014/main" id="{D360D7B6-DEB5-4DC3-9DFF-F745E9FC0B56}"/>
            </a:ext>
          </a:extLst>
        </xdr:cNvPr>
        <xdr:cNvSpPr/>
      </xdr:nvSpPr>
      <xdr:spPr>
        <a:xfrm>
          <a:off x="20383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5987</xdr:rowOff>
    </xdr:from>
    <xdr:to>
      <xdr:col>111</xdr:col>
      <xdr:colOff>177800</xdr:colOff>
      <xdr:row>107</xdr:row>
      <xdr:rowOff>5987</xdr:rowOff>
    </xdr:to>
    <xdr:cxnSp macro="">
      <xdr:nvCxnSpPr>
        <xdr:cNvPr id="838" name="直線コネクタ 837">
          <a:extLst>
            <a:ext uri="{FF2B5EF4-FFF2-40B4-BE49-F238E27FC236}">
              <a16:creationId xmlns:a16="http://schemas.microsoft.com/office/drawing/2014/main" id="{6E4C2720-44B3-44AD-B036-A44841A777A7}"/>
            </a:ext>
          </a:extLst>
        </xdr:cNvPr>
        <xdr:cNvCxnSpPr/>
      </xdr:nvCxnSpPr>
      <xdr:spPr>
        <a:xfrm>
          <a:off x="20434300" y="183511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126637</xdr:rowOff>
    </xdr:from>
    <xdr:to>
      <xdr:col>102</xdr:col>
      <xdr:colOff>165100</xdr:colOff>
      <xdr:row>107</xdr:row>
      <xdr:rowOff>56787</xdr:rowOff>
    </xdr:to>
    <xdr:sp macro="" textlink="">
      <xdr:nvSpPr>
        <xdr:cNvPr id="839" name="楕円 838">
          <a:extLst>
            <a:ext uri="{FF2B5EF4-FFF2-40B4-BE49-F238E27FC236}">
              <a16:creationId xmlns:a16="http://schemas.microsoft.com/office/drawing/2014/main" id="{5527E38F-99B0-4647-9558-9BC2BE891012}"/>
            </a:ext>
          </a:extLst>
        </xdr:cNvPr>
        <xdr:cNvSpPr/>
      </xdr:nvSpPr>
      <xdr:spPr>
        <a:xfrm>
          <a:off x="19494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5987</xdr:rowOff>
    </xdr:from>
    <xdr:to>
      <xdr:col>107</xdr:col>
      <xdr:colOff>50800</xdr:colOff>
      <xdr:row>107</xdr:row>
      <xdr:rowOff>5987</xdr:rowOff>
    </xdr:to>
    <xdr:cxnSp macro="">
      <xdr:nvCxnSpPr>
        <xdr:cNvPr id="840" name="直線コネクタ 839">
          <a:extLst>
            <a:ext uri="{FF2B5EF4-FFF2-40B4-BE49-F238E27FC236}">
              <a16:creationId xmlns:a16="http://schemas.microsoft.com/office/drawing/2014/main" id="{B72B6116-F440-40AD-88E3-63A9396E8F0B}"/>
            </a:ext>
          </a:extLst>
        </xdr:cNvPr>
        <xdr:cNvCxnSpPr/>
      </xdr:nvCxnSpPr>
      <xdr:spPr>
        <a:xfrm>
          <a:off x="19545300" y="183511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12337</xdr:rowOff>
    </xdr:from>
    <xdr:to>
      <xdr:col>98</xdr:col>
      <xdr:colOff>38100</xdr:colOff>
      <xdr:row>106</xdr:row>
      <xdr:rowOff>113937</xdr:rowOff>
    </xdr:to>
    <xdr:sp macro="" textlink="">
      <xdr:nvSpPr>
        <xdr:cNvPr id="841" name="楕円 840">
          <a:extLst>
            <a:ext uri="{FF2B5EF4-FFF2-40B4-BE49-F238E27FC236}">
              <a16:creationId xmlns:a16="http://schemas.microsoft.com/office/drawing/2014/main" id="{58E229C6-6DEE-4975-9764-414CC2BF32DC}"/>
            </a:ext>
          </a:extLst>
        </xdr:cNvPr>
        <xdr:cNvSpPr/>
      </xdr:nvSpPr>
      <xdr:spPr>
        <a:xfrm>
          <a:off x="18605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63137</xdr:rowOff>
    </xdr:from>
    <xdr:to>
      <xdr:col>102</xdr:col>
      <xdr:colOff>114300</xdr:colOff>
      <xdr:row>107</xdr:row>
      <xdr:rowOff>5987</xdr:rowOff>
    </xdr:to>
    <xdr:cxnSp macro="">
      <xdr:nvCxnSpPr>
        <xdr:cNvPr id="842" name="直線コネクタ 841">
          <a:extLst>
            <a:ext uri="{FF2B5EF4-FFF2-40B4-BE49-F238E27FC236}">
              <a16:creationId xmlns:a16="http://schemas.microsoft.com/office/drawing/2014/main" id="{7AA335CA-D880-4CCC-878E-638FD593D243}"/>
            </a:ext>
          </a:extLst>
        </xdr:cNvPr>
        <xdr:cNvCxnSpPr/>
      </xdr:nvCxnSpPr>
      <xdr:spPr>
        <a:xfrm>
          <a:off x="18656300" y="1823683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3" name="n_1aveValue【庁舎】&#10;一人当たり面積">
          <a:extLst>
            <a:ext uri="{FF2B5EF4-FFF2-40B4-BE49-F238E27FC236}">
              <a16:creationId xmlns:a16="http://schemas.microsoft.com/office/drawing/2014/main" id="{31422918-6742-4F65-8364-AF44F0F2C2FC}"/>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4" name="n_2aveValue【庁舎】&#10;一人当たり面積">
          <a:extLst>
            <a:ext uri="{FF2B5EF4-FFF2-40B4-BE49-F238E27FC236}">
              <a16:creationId xmlns:a16="http://schemas.microsoft.com/office/drawing/2014/main" id="{00947654-57C9-4EA3-A572-97E63438A1CD}"/>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5" name="n_3aveValue【庁舎】&#10;一人当たり面積">
          <a:extLst>
            <a:ext uri="{FF2B5EF4-FFF2-40B4-BE49-F238E27FC236}">
              <a16:creationId xmlns:a16="http://schemas.microsoft.com/office/drawing/2014/main" id="{23F839BE-A9F7-49AB-A148-E167169696BA}"/>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46" name="n_4aveValue【庁舎】&#10;一人当たり面積">
          <a:extLst>
            <a:ext uri="{FF2B5EF4-FFF2-40B4-BE49-F238E27FC236}">
              <a16:creationId xmlns:a16="http://schemas.microsoft.com/office/drawing/2014/main" id="{7BFD1053-E684-485B-8673-04E56624B708}"/>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47914</xdr:rowOff>
    </xdr:from>
    <xdr:ext cx="469744" cy="259045"/>
    <xdr:sp macro="" textlink="">
      <xdr:nvSpPr>
        <xdr:cNvPr id="847" name="n_1mainValue【庁舎】&#10;一人当たり面積">
          <a:extLst>
            <a:ext uri="{FF2B5EF4-FFF2-40B4-BE49-F238E27FC236}">
              <a16:creationId xmlns:a16="http://schemas.microsoft.com/office/drawing/2014/main" id="{33CEE18B-CB2C-4861-82D3-4EB18638BEEB}"/>
            </a:ext>
          </a:extLst>
        </xdr:cNvPr>
        <xdr:cNvSpPr txBox="1"/>
      </xdr:nvSpPr>
      <xdr:spPr>
        <a:xfrm>
          <a:off x="210757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48" name="n_2mainValue【庁舎】&#10;一人当たり面積">
          <a:extLst>
            <a:ext uri="{FF2B5EF4-FFF2-40B4-BE49-F238E27FC236}">
              <a16:creationId xmlns:a16="http://schemas.microsoft.com/office/drawing/2014/main" id="{E877C577-533C-40E4-B48B-B40CA1F62E82}"/>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47914</xdr:rowOff>
    </xdr:from>
    <xdr:ext cx="469744" cy="259045"/>
    <xdr:sp macro="" textlink="">
      <xdr:nvSpPr>
        <xdr:cNvPr id="849" name="n_3mainValue【庁舎】&#10;一人当たり面積">
          <a:extLst>
            <a:ext uri="{FF2B5EF4-FFF2-40B4-BE49-F238E27FC236}">
              <a16:creationId xmlns:a16="http://schemas.microsoft.com/office/drawing/2014/main" id="{157F5DCA-C3C8-47F6-B6C3-A56C4D1C3993}"/>
            </a:ext>
          </a:extLst>
        </xdr:cNvPr>
        <xdr:cNvSpPr txBox="1"/>
      </xdr:nvSpPr>
      <xdr:spPr>
        <a:xfrm>
          <a:off x="19310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105064</xdr:rowOff>
    </xdr:from>
    <xdr:ext cx="469744" cy="259045"/>
    <xdr:sp macro="" textlink="">
      <xdr:nvSpPr>
        <xdr:cNvPr id="850" name="n_4mainValue【庁舎】&#10;一人当たり面積">
          <a:extLst>
            <a:ext uri="{FF2B5EF4-FFF2-40B4-BE49-F238E27FC236}">
              <a16:creationId xmlns:a16="http://schemas.microsoft.com/office/drawing/2014/main" id="{8BF49DA4-7998-4ECA-AA2F-E4E6DFCFBB16}"/>
            </a:ext>
          </a:extLst>
        </xdr:cNvPr>
        <xdr:cNvSpPr txBox="1"/>
      </xdr:nvSpPr>
      <xdr:spPr>
        <a:xfrm>
          <a:off x="18421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A4C09C45-FDC5-4CF5-85C8-F80C575CA2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B0ECF100-A8E0-45DB-B118-FC391FF525A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B1EBB922-1194-41B0-B48E-B6FD1121FB9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比較して有形固定資産減価償却率が特に低くなっている施設は、認定こども園・幼稚園・保育所、一般廃棄物処理施設となっており、一方で特に高くなっている施設は体育館・プール、福祉施設、市民会館、庁舎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有形固定資産減価償却率が低い認定こども園・幼稚園・保育所については、以前から保育施設について民営化してきたことが要因であると考えており、令和２年度は、１園を民営化するため施設を売却したことにより減価償却率は減少している。一般廃棄物処理施設については、令和元年度に焼却施設が完成したことから類似団体平均を大幅に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有形固定資産減価償却率が高い市民会館は、令和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年度から耐震化等工事を実施していることから今後減少していくものと考えており、体育館・プールについても令和７年度にプールの新設を実施することから減少すると見込んでいる。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福祉施設、庁舎については、今後も公共施設等総合管理計画に基づき、市民の要望などを踏まえながら慎重に統廃合を推進していく。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39574494</v>
      </c>
      <c r="BO4" s="407"/>
      <c r="BP4" s="407"/>
      <c r="BQ4" s="407"/>
      <c r="BR4" s="407"/>
      <c r="BS4" s="407"/>
      <c r="BT4" s="407"/>
      <c r="BU4" s="408"/>
      <c r="BV4" s="406">
        <v>36529173</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9.1</v>
      </c>
      <c r="CU4" s="413"/>
      <c r="CV4" s="413"/>
      <c r="CW4" s="413"/>
      <c r="CX4" s="413"/>
      <c r="CY4" s="413"/>
      <c r="CZ4" s="413"/>
      <c r="DA4" s="414"/>
      <c r="DB4" s="412">
        <v>9</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38053945</v>
      </c>
      <c r="BO5" s="444"/>
      <c r="BP5" s="444"/>
      <c r="BQ5" s="444"/>
      <c r="BR5" s="444"/>
      <c r="BS5" s="444"/>
      <c r="BT5" s="444"/>
      <c r="BU5" s="445"/>
      <c r="BV5" s="443">
        <v>35081901</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96.4</v>
      </c>
      <c r="CU5" s="441"/>
      <c r="CV5" s="441"/>
      <c r="CW5" s="441"/>
      <c r="CX5" s="441"/>
      <c r="CY5" s="441"/>
      <c r="CZ5" s="441"/>
      <c r="DA5" s="442"/>
      <c r="DB5" s="440">
        <v>93.2</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1520549</v>
      </c>
      <c r="BO6" s="444"/>
      <c r="BP6" s="444"/>
      <c r="BQ6" s="444"/>
      <c r="BR6" s="444"/>
      <c r="BS6" s="444"/>
      <c r="BT6" s="444"/>
      <c r="BU6" s="445"/>
      <c r="BV6" s="443">
        <v>1447272</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96.8</v>
      </c>
      <c r="CU6" s="481"/>
      <c r="CV6" s="481"/>
      <c r="CW6" s="481"/>
      <c r="CX6" s="481"/>
      <c r="CY6" s="481"/>
      <c r="CZ6" s="481"/>
      <c r="DA6" s="482"/>
      <c r="DB6" s="480">
        <v>94</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1101</v>
      </c>
      <c r="BO7" s="444"/>
      <c r="BP7" s="444"/>
      <c r="BQ7" s="444"/>
      <c r="BR7" s="444"/>
      <c r="BS7" s="444"/>
      <c r="BT7" s="444"/>
      <c r="BU7" s="445"/>
      <c r="BV7" s="443">
        <v>2933</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16655127</v>
      </c>
      <c r="CU7" s="444"/>
      <c r="CV7" s="444"/>
      <c r="CW7" s="444"/>
      <c r="CX7" s="444"/>
      <c r="CY7" s="444"/>
      <c r="CZ7" s="444"/>
      <c r="DA7" s="445"/>
      <c r="DB7" s="443">
        <v>16108265</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1519448</v>
      </c>
      <c r="BO8" s="444"/>
      <c r="BP8" s="444"/>
      <c r="BQ8" s="444"/>
      <c r="BR8" s="444"/>
      <c r="BS8" s="444"/>
      <c r="BT8" s="444"/>
      <c r="BU8" s="445"/>
      <c r="BV8" s="443">
        <v>1444339</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0.59</v>
      </c>
      <c r="CU8" s="484"/>
      <c r="CV8" s="484"/>
      <c r="CW8" s="484"/>
      <c r="CX8" s="484"/>
      <c r="CY8" s="484"/>
      <c r="CZ8" s="484"/>
      <c r="DA8" s="485"/>
      <c r="DB8" s="483">
        <v>0.59</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70331</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75109</v>
      </c>
      <c r="BO9" s="444"/>
      <c r="BP9" s="444"/>
      <c r="BQ9" s="444"/>
      <c r="BR9" s="444"/>
      <c r="BS9" s="444"/>
      <c r="BT9" s="444"/>
      <c r="BU9" s="445"/>
      <c r="BV9" s="443">
        <v>284101</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12.8</v>
      </c>
      <c r="CU9" s="441"/>
      <c r="CV9" s="441"/>
      <c r="CW9" s="441"/>
      <c r="CX9" s="441"/>
      <c r="CY9" s="441"/>
      <c r="CZ9" s="441"/>
      <c r="DA9" s="442"/>
      <c r="DB9" s="440">
        <v>14.1</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69702</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1524</v>
      </c>
      <c r="BO10" s="444"/>
      <c r="BP10" s="444"/>
      <c r="BQ10" s="444"/>
      <c r="BR10" s="444"/>
      <c r="BS10" s="444"/>
      <c r="BT10" s="444"/>
      <c r="BU10" s="445"/>
      <c r="BV10" s="443">
        <v>376</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190784</v>
      </c>
      <c r="BO11" s="444"/>
      <c r="BP11" s="444"/>
      <c r="BQ11" s="444"/>
      <c r="BR11" s="444"/>
      <c r="BS11" s="444"/>
      <c r="BT11" s="444"/>
      <c r="BU11" s="445"/>
      <c r="BV11" s="443">
        <v>236394</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15">
      <c r="A12" s="169"/>
      <c r="B12" s="503" t="s">
        <v>122</v>
      </c>
      <c r="C12" s="504"/>
      <c r="D12" s="504"/>
      <c r="E12" s="504"/>
      <c r="F12" s="504"/>
      <c r="G12" s="504"/>
      <c r="H12" s="504"/>
      <c r="I12" s="504"/>
      <c r="J12" s="504"/>
      <c r="K12" s="505"/>
      <c r="L12" s="512" t="s">
        <v>123</v>
      </c>
      <c r="M12" s="513"/>
      <c r="N12" s="513"/>
      <c r="O12" s="513"/>
      <c r="P12" s="513"/>
      <c r="Q12" s="514"/>
      <c r="R12" s="515">
        <v>70446</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1034595</v>
      </c>
      <c r="BO12" s="444"/>
      <c r="BP12" s="444"/>
      <c r="BQ12" s="444"/>
      <c r="BR12" s="444"/>
      <c r="BS12" s="444"/>
      <c r="BT12" s="444"/>
      <c r="BU12" s="445"/>
      <c r="BV12" s="443">
        <v>67638</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129</v>
      </c>
      <c r="N13" s="535"/>
      <c r="O13" s="535"/>
      <c r="P13" s="535"/>
      <c r="Q13" s="536"/>
      <c r="R13" s="527">
        <v>69348</v>
      </c>
      <c r="S13" s="528"/>
      <c r="T13" s="528"/>
      <c r="U13" s="528"/>
      <c r="V13" s="529"/>
      <c r="W13" s="459" t="s">
        <v>130</v>
      </c>
      <c r="X13" s="460"/>
      <c r="Y13" s="460"/>
      <c r="Z13" s="460"/>
      <c r="AA13" s="460"/>
      <c r="AB13" s="450"/>
      <c r="AC13" s="494">
        <v>1277</v>
      </c>
      <c r="AD13" s="495"/>
      <c r="AE13" s="495"/>
      <c r="AF13" s="495"/>
      <c r="AG13" s="537"/>
      <c r="AH13" s="494">
        <v>1212</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-767178</v>
      </c>
      <c r="BO13" s="444"/>
      <c r="BP13" s="444"/>
      <c r="BQ13" s="444"/>
      <c r="BR13" s="444"/>
      <c r="BS13" s="444"/>
      <c r="BT13" s="444"/>
      <c r="BU13" s="445"/>
      <c r="BV13" s="443">
        <v>453233</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7.7</v>
      </c>
      <c r="CU13" s="441"/>
      <c r="CV13" s="441"/>
      <c r="CW13" s="441"/>
      <c r="CX13" s="441"/>
      <c r="CY13" s="441"/>
      <c r="CZ13" s="441"/>
      <c r="DA13" s="442"/>
      <c r="DB13" s="440">
        <v>7.1</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70354</v>
      </c>
      <c r="S14" s="528"/>
      <c r="T14" s="528"/>
      <c r="U14" s="528"/>
      <c r="V14" s="529"/>
      <c r="W14" s="433"/>
      <c r="X14" s="434"/>
      <c r="Y14" s="434"/>
      <c r="Z14" s="434"/>
      <c r="AA14" s="434"/>
      <c r="AB14" s="423"/>
      <c r="AC14" s="530">
        <v>4</v>
      </c>
      <c r="AD14" s="531"/>
      <c r="AE14" s="531"/>
      <c r="AF14" s="531"/>
      <c r="AG14" s="532"/>
      <c r="AH14" s="530">
        <v>4</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129</v>
      </c>
      <c r="N15" s="535"/>
      <c r="O15" s="535"/>
      <c r="P15" s="535"/>
      <c r="Q15" s="536"/>
      <c r="R15" s="527">
        <v>69573</v>
      </c>
      <c r="S15" s="528"/>
      <c r="T15" s="528"/>
      <c r="U15" s="528"/>
      <c r="V15" s="529"/>
      <c r="W15" s="459" t="s">
        <v>137</v>
      </c>
      <c r="X15" s="460"/>
      <c r="Y15" s="460"/>
      <c r="Z15" s="460"/>
      <c r="AA15" s="460"/>
      <c r="AB15" s="450"/>
      <c r="AC15" s="494">
        <v>6715</v>
      </c>
      <c r="AD15" s="495"/>
      <c r="AE15" s="495"/>
      <c r="AF15" s="495"/>
      <c r="AG15" s="537"/>
      <c r="AH15" s="494">
        <v>6550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8404453</v>
      </c>
      <c r="BO15" s="407"/>
      <c r="BP15" s="407"/>
      <c r="BQ15" s="407"/>
      <c r="BR15" s="407"/>
      <c r="BS15" s="407"/>
      <c r="BT15" s="407"/>
      <c r="BU15" s="408"/>
      <c r="BV15" s="406">
        <v>8317354</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21.1</v>
      </c>
      <c r="AD16" s="531"/>
      <c r="AE16" s="531"/>
      <c r="AF16" s="531"/>
      <c r="AG16" s="532"/>
      <c r="AH16" s="530">
        <v>21.6</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14489886</v>
      </c>
      <c r="BO16" s="444"/>
      <c r="BP16" s="444"/>
      <c r="BQ16" s="444"/>
      <c r="BR16" s="444"/>
      <c r="BS16" s="444"/>
      <c r="BT16" s="444"/>
      <c r="BU16" s="445"/>
      <c r="BV16" s="443">
        <v>13910309</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23833</v>
      </c>
      <c r="AD17" s="495"/>
      <c r="AE17" s="495"/>
      <c r="AF17" s="495"/>
      <c r="AG17" s="537"/>
      <c r="AH17" s="494">
        <v>22605</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10503964</v>
      </c>
      <c r="BO17" s="444"/>
      <c r="BP17" s="444"/>
      <c r="BQ17" s="444"/>
      <c r="BR17" s="444"/>
      <c r="BS17" s="444"/>
      <c r="BT17" s="444"/>
      <c r="BU17" s="445"/>
      <c r="BV17" s="443">
        <v>10380337</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294.64999999999998</v>
      </c>
      <c r="M18" s="567"/>
      <c r="N18" s="567"/>
      <c r="O18" s="567"/>
      <c r="P18" s="567"/>
      <c r="Q18" s="567"/>
      <c r="R18" s="568"/>
      <c r="S18" s="568"/>
      <c r="T18" s="568"/>
      <c r="U18" s="568"/>
      <c r="V18" s="569"/>
      <c r="W18" s="461"/>
      <c r="X18" s="462"/>
      <c r="Y18" s="462"/>
      <c r="Z18" s="462"/>
      <c r="AA18" s="462"/>
      <c r="AB18" s="453"/>
      <c r="AC18" s="570">
        <v>74.900000000000006</v>
      </c>
      <c r="AD18" s="571"/>
      <c r="AE18" s="571"/>
      <c r="AF18" s="571"/>
      <c r="AG18" s="572"/>
      <c r="AH18" s="570">
        <v>74.400000000000006</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16771364</v>
      </c>
      <c r="BO18" s="444"/>
      <c r="BP18" s="444"/>
      <c r="BQ18" s="444"/>
      <c r="BR18" s="444"/>
      <c r="BS18" s="444"/>
      <c r="BT18" s="444"/>
      <c r="BU18" s="445"/>
      <c r="BV18" s="443">
        <v>15473826</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239</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22866476</v>
      </c>
      <c r="BO19" s="444"/>
      <c r="BP19" s="444"/>
      <c r="BQ19" s="444"/>
      <c r="BR19" s="444"/>
      <c r="BS19" s="444"/>
      <c r="BT19" s="444"/>
      <c r="BU19" s="445"/>
      <c r="BV19" s="443">
        <v>20985618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30276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22880477</v>
      </c>
      <c r="BO22" s="407"/>
      <c r="BP22" s="407"/>
      <c r="BQ22" s="407"/>
      <c r="BR22" s="407"/>
      <c r="BS22" s="407"/>
      <c r="BT22" s="407"/>
      <c r="BU22" s="408"/>
      <c r="BV22" s="406">
        <v>24148565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13819947</v>
      </c>
      <c r="BO23" s="444"/>
      <c r="BP23" s="444"/>
      <c r="BQ23" s="444"/>
      <c r="BR23" s="444"/>
      <c r="BS23" s="444"/>
      <c r="BT23" s="444"/>
      <c r="BU23" s="445"/>
      <c r="BV23" s="443">
        <v>14660452</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8450</v>
      </c>
      <c r="R24" s="495"/>
      <c r="S24" s="495"/>
      <c r="T24" s="495"/>
      <c r="U24" s="495"/>
      <c r="V24" s="537"/>
      <c r="W24" s="589"/>
      <c r="X24" s="590"/>
      <c r="Y24" s="591"/>
      <c r="Z24" s="493" t="s">
        <v>162</v>
      </c>
      <c r="AA24" s="473"/>
      <c r="AB24" s="473"/>
      <c r="AC24" s="473"/>
      <c r="AD24" s="473"/>
      <c r="AE24" s="473"/>
      <c r="AF24" s="473"/>
      <c r="AG24" s="474"/>
      <c r="AH24" s="494">
        <v>470</v>
      </c>
      <c r="AI24" s="495"/>
      <c r="AJ24" s="495"/>
      <c r="AK24" s="495"/>
      <c r="AL24" s="537"/>
      <c r="AM24" s="494">
        <v>1446190</v>
      </c>
      <c r="AN24" s="495"/>
      <c r="AO24" s="495"/>
      <c r="AP24" s="495"/>
      <c r="AQ24" s="495"/>
      <c r="AR24" s="537"/>
      <c r="AS24" s="494">
        <v>3077</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13997762</v>
      </c>
      <c r="BO24" s="444"/>
      <c r="BP24" s="444"/>
      <c r="BQ24" s="444"/>
      <c r="BR24" s="444"/>
      <c r="BS24" s="444"/>
      <c r="BT24" s="444"/>
      <c r="BU24" s="445"/>
      <c r="BV24" s="443">
        <v>14393804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7070</v>
      </c>
      <c r="R25" s="495"/>
      <c r="S25" s="495"/>
      <c r="T25" s="495"/>
      <c r="U25" s="495"/>
      <c r="V25" s="537"/>
      <c r="W25" s="589"/>
      <c r="X25" s="590"/>
      <c r="Y25" s="591"/>
      <c r="Z25" s="493" t="s">
        <v>165</v>
      </c>
      <c r="AA25" s="473"/>
      <c r="AB25" s="473"/>
      <c r="AC25" s="473"/>
      <c r="AD25" s="473"/>
      <c r="AE25" s="473"/>
      <c r="AF25" s="473"/>
      <c r="AG25" s="474"/>
      <c r="AH25" s="494">
        <v>105</v>
      </c>
      <c r="AI25" s="495"/>
      <c r="AJ25" s="495"/>
      <c r="AK25" s="495"/>
      <c r="AL25" s="537"/>
      <c r="AM25" s="494">
        <v>306600</v>
      </c>
      <c r="AN25" s="495"/>
      <c r="AO25" s="495"/>
      <c r="AP25" s="495"/>
      <c r="AQ25" s="495"/>
      <c r="AR25" s="537"/>
      <c r="AS25" s="494">
        <v>2920</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20720719</v>
      </c>
      <c r="BO25" s="407"/>
      <c r="BP25" s="407"/>
      <c r="BQ25" s="407"/>
      <c r="BR25" s="407"/>
      <c r="BS25" s="407"/>
      <c r="BT25" s="407"/>
      <c r="BU25" s="408"/>
      <c r="BV25" s="406">
        <v>17471930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6060</v>
      </c>
      <c r="R26" s="495"/>
      <c r="S26" s="495"/>
      <c r="T26" s="495"/>
      <c r="U26" s="495"/>
      <c r="V26" s="537"/>
      <c r="W26" s="589"/>
      <c r="X26" s="590"/>
      <c r="Y26" s="591"/>
      <c r="Z26" s="493" t="s">
        <v>168</v>
      </c>
      <c r="AA26" s="595"/>
      <c r="AB26" s="595"/>
      <c r="AC26" s="595"/>
      <c r="AD26" s="595"/>
      <c r="AE26" s="595"/>
      <c r="AF26" s="595"/>
      <c r="AG26" s="596"/>
      <c r="AH26" s="494">
        <v>1</v>
      </c>
      <c r="AI26" s="495"/>
      <c r="AJ26" s="495"/>
      <c r="AK26" s="495"/>
      <c r="AL26" s="537"/>
      <c r="AM26" s="494" t="s">
        <v>169</v>
      </c>
      <c r="AN26" s="495"/>
      <c r="AO26" s="495"/>
      <c r="AP26" s="495"/>
      <c r="AQ26" s="495"/>
      <c r="AR26" s="537"/>
      <c r="AS26" s="494" t="s">
        <v>169</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171</v>
      </c>
      <c r="F27" s="473"/>
      <c r="G27" s="473"/>
      <c r="H27" s="473"/>
      <c r="I27" s="473"/>
      <c r="J27" s="473"/>
      <c r="K27" s="474"/>
      <c r="L27" s="494">
        <v>1</v>
      </c>
      <c r="M27" s="495"/>
      <c r="N27" s="495"/>
      <c r="O27" s="495"/>
      <c r="P27" s="537"/>
      <c r="Q27" s="494">
        <v>4400</v>
      </c>
      <c r="R27" s="495"/>
      <c r="S27" s="495"/>
      <c r="T27" s="495"/>
      <c r="U27" s="495"/>
      <c r="V27" s="537"/>
      <c r="W27" s="589"/>
      <c r="X27" s="590"/>
      <c r="Y27" s="591"/>
      <c r="Z27" s="493" t="s">
        <v>172</v>
      </c>
      <c r="AA27" s="473"/>
      <c r="AB27" s="473"/>
      <c r="AC27" s="473"/>
      <c r="AD27" s="473"/>
      <c r="AE27" s="473"/>
      <c r="AF27" s="473"/>
      <c r="AG27" s="474"/>
      <c r="AH27" s="494">
        <v>3</v>
      </c>
      <c r="AI27" s="495"/>
      <c r="AJ27" s="495"/>
      <c r="AK27" s="495"/>
      <c r="AL27" s="537"/>
      <c r="AM27" s="494">
        <v>8883</v>
      </c>
      <c r="AN27" s="495"/>
      <c r="AO27" s="495"/>
      <c r="AP27" s="495"/>
      <c r="AQ27" s="495"/>
      <c r="AR27" s="537"/>
      <c r="AS27" s="494">
        <v>2961</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1000386</v>
      </c>
      <c r="BO27" s="563"/>
      <c r="BP27" s="563"/>
      <c r="BQ27" s="563"/>
      <c r="BR27" s="563"/>
      <c r="BS27" s="563"/>
      <c r="BT27" s="563"/>
      <c r="BU27" s="564"/>
      <c r="BV27" s="562" t="s">
        <v>121</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3850</v>
      </c>
      <c r="R28" s="495"/>
      <c r="S28" s="495"/>
      <c r="T28" s="495"/>
      <c r="U28" s="495"/>
      <c r="V28" s="537"/>
      <c r="W28" s="589"/>
      <c r="X28" s="590"/>
      <c r="Y28" s="591"/>
      <c r="Z28" s="493" t="s">
        <v>175</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2056772</v>
      </c>
      <c r="BO28" s="407"/>
      <c r="BP28" s="407"/>
      <c r="BQ28" s="407"/>
      <c r="BR28" s="407"/>
      <c r="BS28" s="407"/>
      <c r="BT28" s="407"/>
      <c r="BU28" s="408"/>
      <c r="BV28" s="406">
        <v>2662893</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19</v>
      </c>
      <c r="M29" s="495"/>
      <c r="N29" s="495"/>
      <c r="O29" s="495"/>
      <c r="P29" s="537"/>
      <c r="Q29" s="494">
        <v>3550</v>
      </c>
      <c r="R29" s="495"/>
      <c r="S29" s="495"/>
      <c r="T29" s="495"/>
      <c r="U29" s="495"/>
      <c r="V29" s="537"/>
      <c r="W29" s="592"/>
      <c r="X29" s="593"/>
      <c r="Y29" s="594"/>
      <c r="Z29" s="493" t="s">
        <v>178</v>
      </c>
      <c r="AA29" s="473"/>
      <c r="AB29" s="473"/>
      <c r="AC29" s="473"/>
      <c r="AD29" s="473"/>
      <c r="AE29" s="473"/>
      <c r="AF29" s="473"/>
      <c r="AG29" s="474"/>
      <c r="AH29" s="494">
        <v>473</v>
      </c>
      <c r="AI29" s="495"/>
      <c r="AJ29" s="495"/>
      <c r="AK29" s="495"/>
      <c r="AL29" s="537"/>
      <c r="AM29" s="494">
        <v>1455073</v>
      </c>
      <c r="AN29" s="495"/>
      <c r="AO29" s="495"/>
      <c r="AP29" s="495"/>
      <c r="AQ29" s="495"/>
      <c r="AR29" s="537"/>
      <c r="AS29" s="494">
        <v>3076</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t="s">
        <v>121</v>
      </c>
      <c r="BO29" s="444"/>
      <c r="BP29" s="444"/>
      <c r="BQ29" s="444"/>
      <c r="BR29" s="444"/>
      <c r="BS29" s="444"/>
      <c r="BT29" s="444"/>
      <c r="BU29" s="445"/>
      <c r="BV29" s="443" t="s">
        <v>121</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97.7</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3880850</v>
      </c>
      <c r="BO30" s="563"/>
      <c r="BP30" s="563"/>
      <c r="BQ30" s="563"/>
      <c r="BR30" s="563"/>
      <c r="BS30" s="563"/>
      <c r="BT30" s="563"/>
      <c r="BU30" s="564"/>
      <c r="BV30" s="562">
        <v>3923161</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5</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9</v>
      </c>
      <c r="AN34" s="633"/>
      <c r="AO34" s="634" t="str">
        <f>IF('各会計、関係団体の財政状況及び健全化判断比率'!B32="","",'各会計、関係団体の財政状況及び健全化判断比率'!B32)</f>
        <v>恵庭市水道事業会計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石狩東部水道企業団</v>
      </c>
      <c r="BZ34" s="634"/>
      <c r="CA34" s="634"/>
      <c r="CB34" s="634"/>
      <c r="CC34" s="634"/>
      <c r="CD34" s="634"/>
      <c r="CE34" s="634"/>
      <c r="CF34" s="634"/>
      <c r="CG34" s="634"/>
      <c r="CH34" s="634"/>
      <c r="CI34" s="634"/>
      <c r="CJ34" s="634"/>
      <c r="CK34" s="634"/>
      <c r="CL34" s="634"/>
      <c r="CM34" s="634"/>
      <c r="CN34" s="169"/>
      <c r="CO34" s="633">
        <f>IF(CQ34="","",MAX(C34:D43,U34:V43,AM34:AN43,BE34:BF43,BW34:BX43)+1)</f>
        <v>13</v>
      </c>
      <c r="CP34" s="633"/>
      <c r="CQ34" s="634" t="str">
        <f>IF('各会計、関係団体の財政状況及び健全化判断比率'!BS7="","",'各会計、関係団体の財政状況及び健全化判断比率'!BS7)</f>
        <v>恵庭リサーチビジネスパーク（株）</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土地区画整理事業特別会計</v>
      </c>
      <c r="F35" s="634"/>
      <c r="G35" s="634"/>
      <c r="H35" s="634"/>
      <c r="I35" s="634"/>
      <c r="J35" s="634"/>
      <c r="K35" s="634"/>
      <c r="L35" s="634"/>
      <c r="M35" s="634"/>
      <c r="N35" s="634"/>
      <c r="O35" s="634"/>
      <c r="P35" s="634"/>
      <c r="Q35" s="634"/>
      <c r="R35" s="634"/>
      <c r="S35" s="634"/>
      <c r="T35" s="169"/>
      <c r="U35" s="633">
        <f>IF(W35="","",U34+1)</f>
        <v>6</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10</v>
      </c>
      <c r="AN35" s="633"/>
      <c r="AO35" s="634" t="str">
        <f>IF('各会計、関係団体の財政状況及び健全化判断比率'!B33="","",'各会計、関係団体の財政状況及び健全化判断比率'!B33)</f>
        <v>恵庭市下水道事業会計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石狩教育研修センター</v>
      </c>
      <c r="BZ35" s="634"/>
      <c r="CA35" s="634"/>
      <c r="CB35" s="634"/>
      <c r="CC35" s="634"/>
      <c r="CD35" s="634"/>
      <c r="CE35" s="634"/>
      <c r="CF35" s="634"/>
      <c r="CG35" s="634"/>
      <c r="CH35" s="634"/>
      <c r="CI35" s="634"/>
      <c r="CJ35" s="634"/>
      <c r="CK35" s="634"/>
      <c r="CL35" s="634"/>
      <c r="CM35" s="634"/>
      <c r="CN35" s="169"/>
      <c r="CO35" s="633">
        <f t="shared" ref="CO35:CO43" si="3">IF(CQ35="","",CO34+1)</f>
        <v>14</v>
      </c>
      <c r="CP35" s="633"/>
      <c r="CQ35" s="634" t="str">
        <f>IF('各会計、関係団体の財政状況及び健全化判断比率'!BS8="","",'各会計、関係団体の財政状況及び健全化判断比率'!BS8)</f>
        <v>（一財）恵庭市振興公社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土地取得事業特別会計</v>
      </c>
      <c r="F36" s="634"/>
      <c r="G36" s="634"/>
      <c r="H36" s="634"/>
      <c r="I36" s="634"/>
      <c r="J36" s="634"/>
      <c r="K36" s="634"/>
      <c r="L36" s="634"/>
      <c r="M36" s="634"/>
      <c r="N36" s="634"/>
      <c r="O36" s="634"/>
      <c r="P36" s="634"/>
      <c r="Q36" s="634"/>
      <c r="R36" s="634"/>
      <c r="S36" s="634"/>
      <c r="T36" s="169"/>
      <c r="U36" s="633">
        <f t="shared" ref="U36:U43" si="4">IF(W36="","",U35+1)</f>
        <v>7</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t="str">
        <f t="shared" si="2"/>
        <v/>
      </c>
      <c r="BX36" s="633"/>
      <c r="BY36" s="634" t="str">
        <f>IF('各会計、関係団体の財政状況及び健全化判断比率'!B70="","",'各会計、関係団体の財政状況及び健全化判断比率'!B70)</f>
        <v/>
      </c>
      <c r="BZ36" s="634"/>
      <c r="CA36" s="634"/>
      <c r="CB36" s="634"/>
      <c r="CC36" s="634"/>
      <c r="CD36" s="634"/>
      <c r="CE36" s="634"/>
      <c r="CF36" s="634"/>
      <c r="CG36" s="634"/>
      <c r="CH36" s="634"/>
      <c r="CI36" s="634"/>
      <c r="CJ36" s="634"/>
      <c r="CK36" s="634"/>
      <c r="CL36" s="634"/>
      <c r="CM36" s="634"/>
      <c r="CN36" s="169"/>
      <c r="CO36" s="633">
        <f t="shared" si="3"/>
        <v>15</v>
      </c>
      <c r="CP36" s="633"/>
      <c r="CQ36" s="634" t="str">
        <f>IF('各会計、関係団体の財政状況及び健全化判断比率'!BS9="","",'各会計、関係団体の財政状況及び健全化判断比率'!BS9)</f>
        <v>（一財）学校給食協会</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f>IF(E37="","",C36+1)</f>
        <v>4</v>
      </c>
      <c r="D37" s="633"/>
      <c r="E37" s="634" t="str">
        <f>IF('各会計、関係団体の財政状況及び健全化判断比率'!B10="","",'各会計、関係団体の財政状況及び健全化判断比率'!B10)</f>
        <v>墓園事業特別会計</v>
      </c>
      <c r="F37" s="634"/>
      <c r="G37" s="634"/>
      <c r="H37" s="634"/>
      <c r="I37" s="634"/>
      <c r="J37" s="634"/>
      <c r="K37" s="634"/>
      <c r="L37" s="634"/>
      <c r="M37" s="634"/>
      <c r="N37" s="634"/>
      <c r="O37" s="634"/>
      <c r="P37" s="634"/>
      <c r="Q37" s="634"/>
      <c r="R37" s="634"/>
      <c r="S37" s="634"/>
      <c r="T37" s="169"/>
      <c r="U37" s="633">
        <f t="shared" si="4"/>
        <v>8</v>
      </c>
      <c r="V37" s="633"/>
      <c r="W37" s="634" t="str">
        <f>IF('各会計、関係団体の財政状況及び健全化判断比率'!B31="","",'各会計、関係団体の財政状況及び健全化判断比率'!B31)</f>
        <v>駐車場事業特別会計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t="str">
        <f t="shared" si="2"/>
        <v/>
      </c>
      <c r="BX37" s="633"/>
      <c r="BY37" s="634" t="str">
        <f>IF('各会計、関係団体の財政状況及び健全化判断比率'!B71="","",'各会計、関係団体の財政状況及び健全化判断比率'!B71)</f>
        <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61xWCpZk6jERJ9NZ0RRrdICwHxdHhTZR7yELpXm3vhdr43VvuiSLU64qde9tnBXBfQAxPTBzChR6//SLRlXN7g==" saltValue="emC8PQe0aVGfiqYjC/CGt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8692353</v>
      </c>
      <c r="S5" s="649"/>
      <c r="T5" s="649"/>
      <c r="U5" s="649"/>
      <c r="V5" s="649"/>
      <c r="W5" s="649"/>
      <c r="X5" s="649"/>
      <c r="Y5" s="650"/>
      <c r="Z5" s="651">
        <v>22</v>
      </c>
      <c r="AA5" s="651"/>
      <c r="AB5" s="651"/>
      <c r="AC5" s="651"/>
      <c r="AD5" s="652">
        <v>8070711</v>
      </c>
      <c r="AE5" s="652"/>
      <c r="AF5" s="652"/>
      <c r="AG5" s="652"/>
      <c r="AH5" s="652"/>
      <c r="AI5" s="652"/>
      <c r="AJ5" s="652"/>
      <c r="AK5" s="652"/>
      <c r="AL5" s="653">
        <v>46.6</v>
      </c>
      <c r="AM5" s="654"/>
      <c r="AN5" s="654"/>
      <c r="AO5" s="655"/>
      <c r="AP5" s="645" t="s">
        <v>217</v>
      </c>
      <c r="AQ5" s="646"/>
      <c r="AR5" s="646"/>
      <c r="AS5" s="646"/>
      <c r="AT5" s="646"/>
      <c r="AU5" s="646"/>
      <c r="AV5" s="646"/>
      <c r="AW5" s="646"/>
      <c r="AX5" s="646"/>
      <c r="AY5" s="646"/>
      <c r="AZ5" s="646"/>
      <c r="BA5" s="646"/>
      <c r="BB5" s="646"/>
      <c r="BC5" s="646"/>
      <c r="BD5" s="646"/>
      <c r="BE5" s="646"/>
      <c r="BF5" s="647"/>
      <c r="BG5" s="659">
        <v>8060336</v>
      </c>
      <c r="BH5" s="660"/>
      <c r="BI5" s="660"/>
      <c r="BJ5" s="660"/>
      <c r="BK5" s="660"/>
      <c r="BL5" s="660"/>
      <c r="BM5" s="660"/>
      <c r="BN5" s="661"/>
      <c r="BO5" s="662">
        <v>92.7</v>
      </c>
      <c r="BP5" s="662"/>
      <c r="BQ5" s="662"/>
      <c r="BR5" s="662"/>
      <c r="BS5" s="663">
        <v>130763</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263751</v>
      </c>
      <c r="S6" s="660"/>
      <c r="T6" s="660"/>
      <c r="U6" s="660"/>
      <c r="V6" s="660"/>
      <c r="W6" s="660"/>
      <c r="X6" s="660"/>
      <c r="Y6" s="661"/>
      <c r="Z6" s="662">
        <v>0.7</v>
      </c>
      <c r="AA6" s="662"/>
      <c r="AB6" s="662"/>
      <c r="AC6" s="662"/>
      <c r="AD6" s="663">
        <v>263751</v>
      </c>
      <c r="AE6" s="663"/>
      <c r="AF6" s="663"/>
      <c r="AG6" s="663"/>
      <c r="AH6" s="663"/>
      <c r="AI6" s="663"/>
      <c r="AJ6" s="663"/>
      <c r="AK6" s="663"/>
      <c r="AL6" s="664">
        <v>1.5</v>
      </c>
      <c r="AM6" s="665"/>
      <c r="AN6" s="665"/>
      <c r="AO6" s="666"/>
      <c r="AP6" s="656" t="s">
        <v>222</v>
      </c>
      <c r="AQ6" s="657"/>
      <c r="AR6" s="657"/>
      <c r="AS6" s="657"/>
      <c r="AT6" s="657"/>
      <c r="AU6" s="657"/>
      <c r="AV6" s="657"/>
      <c r="AW6" s="657"/>
      <c r="AX6" s="657"/>
      <c r="AY6" s="657"/>
      <c r="AZ6" s="657"/>
      <c r="BA6" s="657"/>
      <c r="BB6" s="657"/>
      <c r="BC6" s="657"/>
      <c r="BD6" s="657"/>
      <c r="BE6" s="657"/>
      <c r="BF6" s="658"/>
      <c r="BG6" s="659">
        <v>8060336</v>
      </c>
      <c r="BH6" s="660"/>
      <c r="BI6" s="660"/>
      <c r="BJ6" s="660"/>
      <c r="BK6" s="660"/>
      <c r="BL6" s="660"/>
      <c r="BM6" s="660"/>
      <c r="BN6" s="661"/>
      <c r="BO6" s="662">
        <v>92.7</v>
      </c>
      <c r="BP6" s="662"/>
      <c r="BQ6" s="662"/>
      <c r="BR6" s="662"/>
      <c r="BS6" s="663">
        <v>130763</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221716</v>
      </c>
      <c r="CS6" s="660"/>
      <c r="CT6" s="660"/>
      <c r="CU6" s="660"/>
      <c r="CV6" s="660"/>
      <c r="CW6" s="660"/>
      <c r="CX6" s="660"/>
      <c r="CY6" s="661"/>
      <c r="CZ6" s="653">
        <v>0.6</v>
      </c>
      <c r="DA6" s="654"/>
      <c r="DB6" s="654"/>
      <c r="DC6" s="670"/>
      <c r="DD6" s="668" t="s">
        <v>121</v>
      </c>
      <c r="DE6" s="660"/>
      <c r="DF6" s="660"/>
      <c r="DG6" s="660"/>
      <c r="DH6" s="660"/>
      <c r="DI6" s="660"/>
      <c r="DJ6" s="660"/>
      <c r="DK6" s="660"/>
      <c r="DL6" s="660"/>
      <c r="DM6" s="660"/>
      <c r="DN6" s="660"/>
      <c r="DO6" s="660"/>
      <c r="DP6" s="661"/>
      <c r="DQ6" s="668">
        <v>221716</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3808</v>
      </c>
      <c r="S7" s="660"/>
      <c r="T7" s="660"/>
      <c r="U7" s="660"/>
      <c r="V7" s="660"/>
      <c r="W7" s="660"/>
      <c r="X7" s="660"/>
      <c r="Y7" s="661"/>
      <c r="Z7" s="662">
        <v>0</v>
      </c>
      <c r="AA7" s="662"/>
      <c r="AB7" s="662"/>
      <c r="AC7" s="662"/>
      <c r="AD7" s="663">
        <v>3808</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3703388</v>
      </c>
      <c r="BH7" s="660"/>
      <c r="BI7" s="660"/>
      <c r="BJ7" s="660"/>
      <c r="BK7" s="660"/>
      <c r="BL7" s="660"/>
      <c r="BM7" s="660"/>
      <c r="BN7" s="661"/>
      <c r="BO7" s="662">
        <v>42.6</v>
      </c>
      <c r="BP7" s="662"/>
      <c r="BQ7" s="662"/>
      <c r="BR7" s="662"/>
      <c r="BS7" s="663">
        <v>130763</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6863362</v>
      </c>
      <c r="CS7" s="660"/>
      <c r="CT7" s="660"/>
      <c r="CU7" s="660"/>
      <c r="CV7" s="660"/>
      <c r="CW7" s="660"/>
      <c r="CX7" s="660"/>
      <c r="CY7" s="661"/>
      <c r="CZ7" s="662">
        <v>18</v>
      </c>
      <c r="DA7" s="662"/>
      <c r="DB7" s="662"/>
      <c r="DC7" s="662"/>
      <c r="DD7" s="668">
        <v>344403</v>
      </c>
      <c r="DE7" s="660"/>
      <c r="DF7" s="660"/>
      <c r="DG7" s="660"/>
      <c r="DH7" s="660"/>
      <c r="DI7" s="660"/>
      <c r="DJ7" s="660"/>
      <c r="DK7" s="660"/>
      <c r="DL7" s="660"/>
      <c r="DM7" s="660"/>
      <c r="DN7" s="660"/>
      <c r="DO7" s="660"/>
      <c r="DP7" s="661"/>
      <c r="DQ7" s="668">
        <v>2789965</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36292</v>
      </c>
      <c r="S8" s="660"/>
      <c r="T8" s="660"/>
      <c r="U8" s="660"/>
      <c r="V8" s="660"/>
      <c r="W8" s="660"/>
      <c r="X8" s="660"/>
      <c r="Y8" s="661"/>
      <c r="Z8" s="662">
        <v>0.1</v>
      </c>
      <c r="AA8" s="662"/>
      <c r="AB8" s="662"/>
      <c r="AC8" s="662"/>
      <c r="AD8" s="663">
        <v>36292</v>
      </c>
      <c r="AE8" s="663"/>
      <c r="AF8" s="663"/>
      <c r="AG8" s="663"/>
      <c r="AH8" s="663"/>
      <c r="AI8" s="663"/>
      <c r="AJ8" s="663"/>
      <c r="AK8" s="663"/>
      <c r="AL8" s="664">
        <v>0.2</v>
      </c>
      <c r="AM8" s="665"/>
      <c r="AN8" s="665"/>
      <c r="AO8" s="666"/>
      <c r="AP8" s="656" t="s">
        <v>228</v>
      </c>
      <c r="AQ8" s="657"/>
      <c r="AR8" s="657"/>
      <c r="AS8" s="657"/>
      <c r="AT8" s="657"/>
      <c r="AU8" s="657"/>
      <c r="AV8" s="657"/>
      <c r="AW8" s="657"/>
      <c r="AX8" s="657"/>
      <c r="AY8" s="657"/>
      <c r="AZ8" s="657"/>
      <c r="BA8" s="657"/>
      <c r="BB8" s="657"/>
      <c r="BC8" s="657"/>
      <c r="BD8" s="657"/>
      <c r="BE8" s="657"/>
      <c r="BF8" s="658"/>
      <c r="BG8" s="659">
        <v>107398</v>
      </c>
      <c r="BH8" s="660"/>
      <c r="BI8" s="660"/>
      <c r="BJ8" s="660"/>
      <c r="BK8" s="660"/>
      <c r="BL8" s="660"/>
      <c r="BM8" s="660"/>
      <c r="BN8" s="661"/>
      <c r="BO8" s="662">
        <v>1.2</v>
      </c>
      <c r="BP8" s="662"/>
      <c r="BQ8" s="662"/>
      <c r="BR8" s="662"/>
      <c r="BS8" s="663" t="s">
        <v>121</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13846527</v>
      </c>
      <c r="CS8" s="660"/>
      <c r="CT8" s="660"/>
      <c r="CU8" s="660"/>
      <c r="CV8" s="660"/>
      <c r="CW8" s="660"/>
      <c r="CX8" s="660"/>
      <c r="CY8" s="661"/>
      <c r="CZ8" s="662">
        <v>36.4</v>
      </c>
      <c r="DA8" s="662"/>
      <c r="DB8" s="662"/>
      <c r="DC8" s="662"/>
      <c r="DD8" s="668">
        <v>16698</v>
      </c>
      <c r="DE8" s="660"/>
      <c r="DF8" s="660"/>
      <c r="DG8" s="660"/>
      <c r="DH8" s="660"/>
      <c r="DI8" s="660"/>
      <c r="DJ8" s="660"/>
      <c r="DK8" s="660"/>
      <c r="DL8" s="660"/>
      <c r="DM8" s="660"/>
      <c r="DN8" s="660"/>
      <c r="DO8" s="660"/>
      <c r="DP8" s="661"/>
      <c r="DQ8" s="668">
        <v>6826403</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56014</v>
      </c>
      <c r="S9" s="660"/>
      <c r="T9" s="660"/>
      <c r="U9" s="660"/>
      <c r="V9" s="660"/>
      <c r="W9" s="660"/>
      <c r="X9" s="660"/>
      <c r="Y9" s="661"/>
      <c r="Z9" s="662">
        <v>0.1</v>
      </c>
      <c r="AA9" s="662"/>
      <c r="AB9" s="662"/>
      <c r="AC9" s="662"/>
      <c r="AD9" s="663">
        <v>56014</v>
      </c>
      <c r="AE9" s="663"/>
      <c r="AF9" s="663"/>
      <c r="AG9" s="663"/>
      <c r="AH9" s="663"/>
      <c r="AI9" s="663"/>
      <c r="AJ9" s="663"/>
      <c r="AK9" s="663"/>
      <c r="AL9" s="664">
        <v>0.3</v>
      </c>
      <c r="AM9" s="665"/>
      <c r="AN9" s="665"/>
      <c r="AO9" s="666"/>
      <c r="AP9" s="656" t="s">
        <v>231</v>
      </c>
      <c r="AQ9" s="657"/>
      <c r="AR9" s="657"/>
      <c r="AS9" s="657"/>
      <c r="AT9" s="657"/>
      <c r="AU9" s="657"/>
      <c r="AV9" s="657"/>
      <c r="AW9" s="657"/>
      <c r="AX9" s="657"/>
      <c r="AY9" s="657"/>
      <c r="AZ9" s="657"/>
      <c r="BA9" s="657"/>
      <c r="BB9" s="657"/>
      <c r="BC9" s="657"/>
      <c r="BD9" s="657"/>
      <c r="BE9" s="657"/>
      <c r="BF9" s="658"/>
      <c r="BG9" s="659">
        <v>3043948</v>
      </c>
      <c r="BH9" s="660"/>
      <c r="BI9" s="660"/>
      <c r="BJ9" s="660"/>
      <c r="BK9" s="660"/>
      <c r="BL9" s="660"/>
      <c r="BM9" s="660"/>
      <c r="BN9" s="661"/>
      <c r="BO9" s="662">
        <v>35</v>
      </c>
      <c r="BP9" s="662"/>
      <c r="BQ9" s="662"/>
      <c r="BR9" s="662"/>
      <c r="BS9" s="663" t="s">
        <v>121</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2596035</v>
      </c>
      <c r="CS9" s="660"/>
      <c r="CT9" s="660"/>
      <c r="CU9" s="660"/>
      <c r="CV9" s="660"/>
      <c r="CW9" s="660"/>
      <c r="CX9" s="660"/>
      <c r="CY9" s="661"/>
      <c r="CZ9" s="662">
        <v>6.8</v>
      </c>
      <c r="DA9" s="662"/>
      <c r="DB9" s="662"/>
      <c r="DC9" s="662"/>
      <c r="DD9" s="668">
        <v>62295</v>
      </c>
      <c r="DE9" s="660"/>
      <c r="DF9" s="660"/>
      <c r="DG9" s="660"/>
      <c r="DH9" s="660"/>
      <c r="DI9" s="660"/>
      <c r="DJ9" s="660"/>
      <c r="DK9" s="660"/>
      <c r="DL9" s="660"/>
      <c r="DM9" s="660"/>
      <c r="DN9" s="660"/>
      <c r="DO9" s="660"/>
      <c r="DP9" s="661"/>
      <c r="DQ9" s="668">
        <v>1721471</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222861</v>
      </c>
      <c r="BH10" s="660"/>
      <c r="BI10" s="660"/>
      <c r="BJ10" s="660"/>
      <c r="BK10" s="660"/>
      <c r="BL10" s="660"/>
      <c r="BM10" s="660"/>
      <c r="BN10" s="661"/>
      <c r="BO10" s="662">
        <v>2.6</v>
      </c>
      <c r="BP10" s="662"/>
      <c r="BQ10" s="662"/>
      <c r="BR10" s="662"/>
      <c r="BS10" s="663">
        <v>37084</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25872</v>
      </c>
      <c r="CS10" s="660"/>
      <c r="CT10" s="660"/>
      <c r="CU10" s="660"/>
      <c r="CV10" s="660"/>
      <c r="CW10" s="660"/>
      <c r="CX10" s="660"/>
      <c r="CY10" s="661"/>
      <c r="CZ10" s="662">
        <v>0.1</v>
      </c>
      <c r="DA10" s="662"/>
      <c r="DB10" s="662"/>
      <c r="DC10" s="662"/>
      <c r="DD10" s="668" t="s">
        <v>121</v>
      </c>
      <c r="DE10" s="660"/>
      <c r="DF10" s="660"/>
      <c r="DG10" s="660"/>
      <c r="DH10" s="660"/>
      <c r="DI10" s="660"/>
      <c r="DJ10" s="660"/>
      <c r="DK10" s="660"/>
      <c r="DL10" s="660"/>
      <c r="DM10" s="660"/>
      <c r="DN10" s="660"/>
      <c r="DO10" s="660"/>
      <c r="DP10" s="661"/>
      <c r="DQ10" s="668">
        <v>22114</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1859984</v>
      </c>
      <c r="S11" s="660"/>
      <c r="T11" s="660"/>
      <c r="U11" s="660"/>
      <c r="V11" s="660"/>
      <c r="W11" s="660"/>
      <c r="X11" s="660"/>
      <c r="Y11" s="661"/>
      <c r="Z11" s="664">
        <v>4.7</v>
      </c>
      <c r="AA11" s="665"/>
      <c r="AB11" s="665"/>
      <c r="AC11" s="671"/>
      <c r="AD11" s="668">
        <v>1859984</v>
      </c>
      <c r="AE11" s="660"/>
      <c r="AF11" s="660"/>
      <c r="AG11" s="660"/>
      <c r="AH11" s="660"/>
      <c r="AI11" s="660"/>
      <c r="AJ11" s="660"/>
      <c r="AK11" s="661"/>
      <c r="AL11" s="664">
        <v>10.7</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329181</v>
      </c>
      <c r="BH11" s="660"/>
      <c r="BI11" s="660"/>
      <c r="BJ11" s="660"/>
      <c r="BK11" s="660"/>
      <c r="BL11" s="660"/>
      <c r="BM11" s="660"/>
      <c r="BN11" s="661"/>
      <c r="BO11" s="662">
        <v>3.8</v>
      </c>
      <c r="BP11" s="662"/>
      <c r="BQ11" s="662"/>
      <c r="BR11" s="662"/>
      <c r="BS11" s="663">
        <v>93679</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663035</v>
      </c>
      <c r="CS11" s="660"/>
      <c r="CT11" s="660"/>
      <c r="CU11" s="660"/>
      <c r="CV11" s="660"/>
      <c r="CW11" s="660"/>
      <c r="CX11" s="660"/>
      <c r="CY11" s="661"/>
      <c r="CZ11" s="662">
        <v>1.7</v>
      </c>
      <c r="DA11" s="662"/>
      <c r="DB11" s="662"/>
      <c r="DC11" s="662"/>
      <c r="DD11" s="668">
        <v>53796</v>
      </c>
      <c r="DE11" s="660"/>
      <c r="DF11" s="660"/>
      <c r="DG11" s="660"/>
      <c r="DH11" s="660"/>
      <c r="DI11" s="660"/>
      <c r="DJ11" s="660"/>
      <c r="DK11" s="660"/>
      <c r="DL11" s="660"/>
      <c r="DM11" s="660"/>
      <c r="DN11" s="660"/>
      <c r="DO11" s="660"/>
      <c r="DP11" s="661"/>
      <c r="DQ11" s="668">
        <v>206923</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59514</v>
      </c>
      <c r="S12" s="660"/>
      <c r="T12" s="660"/>
      <c r="U12" s="660"/>
      <c r="V12" s="660"/>
      <c r="W12" s="660"/>
      <c r="X12" s="660"/>
      <c r="Y12" s="661"/>
      <c r="Z12" s="662">
        <v>0.2</v>
      </c>
      <c r="AA12" s="662"/>
      <c r="AB12" s="662"/>
      <c r="AC12" s="662"/>
      <c r="AD12" s="663">
        <v>59514</v>
      </c>
      <c r="AE12" s="663"/>
      <c r="AF12" s="663"/>
      <c r="AG12" s="663"/>
      <c r="AH12" s="663"/>
      <c r="AI12" s="663"/>
      <c r="AJ12" s="663"/>
      <c r="AK12" s="663"/>
      <c r="AL12" s="664">
        <v>0.3</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3581178</v>
      </c>
      <c r="BH12" s="660"/>
      <c r="BI12" s="660"/>
      <c r="BJ12" s="660"/>
      <c r="BK12" s="660"/>
      <c r="BL12" s="660"/>
      <c r="BM12" s="660"/>
      <c r="BN12" s="661"/>
      <c r="BO12" s="662">
        <v>41.2</v>
      </c>
      <c r="BP12" s="662"/>
      <c r="BQ12" s="662"/>
      <c r="BR12" s="662"/>
      <c r="BS12" s="663" t="s">
        <v>121</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527228</v>
      </c>
      <c r="CS12" s="660"/>
      <c r="CT12" s="660"/>
      <c r="CU12" s="660"/>
      <c r="CV12" s="660"/>
      <c r="CW12" s="660"/>
      <c r="CX12" s="660"/>
      <c r="CY12" s="661"/>
      <c r="CZ12" s="662">
        <v>1.4</v>
      </c>
      <c r="DA12" s="662"/>
      <c r="DB12" s="662"/>
      <c r="DC12" s="662"/>
      <c r="DD12" s="668">
        <v>6945</v>
      </c>
      <c r="DE12" s="660"/>
      <c r="DF12" s="660"/>
      <c r="DG12" s="660"/>
      <c r="DH12" s="660"/>
      <c r="DI12" s="660"/>
      <c r="DJ12" s="660"/>
      <c r="DK12" s="660"/>
      <c r="DL12" s="660"/>
      <c r="DM12" s="660"/>
      <c r="DN12" s="660"/>
      <c r="DO12" s="660"/>
      <c r="DP12" s="661"/>
      <c r="DQ12" s="668">
        <v>190922</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3570090</v>
      </c>
      <c r="BH13" s="660"/>
      <c r="BI13" s="660"/>
      <c r="BJ13" s="660"/>
      <c r="BK13" s="660"/>
      <c r="BL13" s="660"/>
      <c r="BM13" s="660"/>
      <c r="BN13" s="661"/>
      <c r="BO13" s="662">
        <v>41.1</v>
      </c>
      <c r="BP13" s="662"/>
      <c r="BQ13" s="662"/>
      <c r="BR13" s="662"/>
      <c r="BS13" s="663" t="s">
        <v>121</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5200963</v>
      </c>
      <c r="CS13" s="660"/>
      <c r="CT13" s="660"/>
      <c r="CU13" s="660"/>
      <c r="CV13" s="660"/>
      <c r="CW13" s="660"/>
      <c r="CX13" s="660"/>
      <c r="CY13" s="661"/>
      <c r="CZ13" s="662">
        <v>13.7</v>
      </c>
      <c r="DA13" s="662"/>
      <c r="DB13" s="662"/>
      <c r="DC13" s="662"/>
      <c r="DD13" s="668">
        <v>1980595</v>
      </c>
      <c r="DE13" s="660"/>
      <c r="DF13" s="660"/>
      <c r="DG13" s="660"/>
      <c r="DH13" s="660"/>
      <c r="DI13" s="660"/>
      <c r="DJ13" s="660"/>
      <c r="DK13" s="660"/>
      <c r="DL13" s="660"/>
      <c r="DM13" s="660"/>
      <c r="DN13" s="660"/>
      <c r="DO13" s="660"/>
      <c r="DP13" s="661"/>
      <c r="DQ13" s="668">
        <v>3290744</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197645</v>
      </c>
      <c r="BH14" s="660"/>
      <c r="BI14" s="660"/>
      <c r="BJ14" s="660"/>
      <c r="BK14" s="660"/>
      <c r="BL14" s="660"/>
      <c r="BM14" s="660"/>
      <c r="BN14" s="661"/>
      <c r="BO14" s="662">
        <v>2.2999999999999998</v>
      </c>
      <c r="BP14" s="662"/>
      <c r="BQ14" s="662"/>
      <c r="BR14" s="662"/>
      <c r="BS14" s="663" t="s">
        <v>121</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1033514</v>
      </c>
      <c r="CS14" s="660"/>
      <c r="CT14" s="660"/>
      <c r="CU14" s="660"/>
      <c r="CV14" s="660"/>
      <c r="CW14" s="660"/>
      <c r="CX14" s="660"/>
      <c r="CY14" s="661"/>
      <c r="CZ14" s="662">
        <v>2.7</v>
      </c>
      <c r="DA14" s="662"/>
      <c r="DB14" s="662"/>
      <c r="DC14" s="662"/>
      <c r="DD14" s="668">
        <v>144169</v>
      </c>
      <c r="DE14" s="660"/>
      <c r="DF14" s="660"/>
      <c r="DG14" s="660"/>
      <c r="DH14" s="660"/>
      <c r="DI14" s="660"/>
      <c r="DJ14" s="660"/>
      <c r="DK14" s="660"/>
      <c r="DL14" s="660"/>
      <c r="DM14" s="660"/>
      <c r="DN14" s="660"/>
      <c r="DO14" s="660"/>
      <c r="DP14" s="661"/>
      <c r="DQ14" s="668">
        <v>865864</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28632</v>
      </c>
      <c r="S15" s="660"/>
      <c r="T15" s="660"/>
      <c r="U15" s="660"/>
      <c r="V15" s="660"/>
      <c r="W15" s="660"/>
      <c r="X15" s="660"/>
      <c r="Y15" s="661"/>
      <c r="Z15" s="662">
        <v>0.1</v>
      </c>
      <c r="AA15" s="662"/>
      <c r="AB15" s="662"/>
      <c r="AC15" s="662"/>
      <c r="AD15" s="663">
        <v>28632</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578125</v>
      </c>
      <c r="BH15" s="660"/>
      <c r="BI15" s="660"/>
      <c r="BJ15" s="660"/>
      <c r="BK15" s="660"/>
      <c r="BL15" s="660"/>
      <c r="BM15" s="660"/>
      <c r="BN15" s="661"/>
      <c r="BO15" s="662">
        <v>6.7</v>
      </c>
      <c r="BP15" s="662"/>
      <c r="BQ15" s="662"/>
      <c r="BR15" s="662"/>
      <c r="BS15" s="663" t="s">
        <v>121</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4087693</v>
      </c>
      <c r="CS15" s="660"/>
      <c r="CT15" s="660"/>
      <c r="CU15" s="660"/>
      <c r="CV15" s="660"/>
      <c r="CW15" s="660"/>
      <c r="CX15" s="660"/>
      <c r="CY15" s="661"/>
      <c r="CZ15" s="662">
        <v>10.7</v>
      </c>
      <c r="DA15" s="662"/>
      <c r="DB15" s="662"/>
      <c r="DC15" s="662"/>
      <c r="DD15" s="668">
        <v>775355</v>
      </c>
      <c r="DE15" s="660"/>
      <c r="DF15" s="660"/>
      <c r="DG15" s="660"/>
      <c r="DH15" s="660"/>
      <c r="DI15" s="660"/>
      <c r="DJ15" s="660"/>
      <c r="DK15" s="660"/>
      <c r="DL15" s="660"/>
      <c r="DM15" s="660"/>
      <c r="DN15" s="660"/>
      <c r="DO15" s="660"/>
      <c r="DP15" s="661"/>
      <c r="DQ15" s="668">
        <v>2286322</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134635</v>
      </c>
      <c r="S16" s="660"/>
      <c r="T16" s="660"/>
      <c r="U16" s="660"/>
      <c r="V16" s="660"/>
      <c r="W16" s="660"/>
      <c r="X16" s="660"/>
      <c r="Y16" s="661"/>
      <c r="Z16" s="662">
        <v>0.3</v>
      </c>
      <c r="AA16" s="662"/>
      <c r="AB16" s="662"/>
      <c r="AC16" s="662"/>
      <c r="AD16" s="663">
        <v>134635</v>
      </c>
      <c r="AE16" s="663"/>
      <c r="AF16" s="663"/>
      <c r="AG16" s="663"/>
      <c r="AH16" s="663"/>
      <c r="AI16" s="663"/>
      <c r="AJ16" s="663"/>
      <c r="AK16" s="663"/>
      <c r="AL16" s="664">
        <v>0.8</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403897</v>
      </c>
      <c r="S17" s="660"/>
      <c r="T17" s="660"/>
      <c r="U17" s="660"/>
      <c r="V17" s="660"/>
      <c r="W17" s="660"/>
      <c r="X17" s="660"/>
      <c r="Y17" s="661"/>
      <c r="Z17" s="662">
        <v>1</v>
      </c>
      <c r="AA17" s="662"/>
      <c r="AB17" s="662"/>
      <c r="AC17" s="662"/>
      <c r="AD17" s="663">
        <v>403897</v>
      </c>
      <c r="AE17" s="663"/>
      <c r="AF17" s="663"/>
      <c r="AG17" s="663"/>
      <c r="AH17" s="663"/>
      <c r="AI17" s="663"/>
      <c r="AJ17" s="663"/>
      <c r="AK17" s="663"/>
      <c r="AL17" s="664">
        <v>2.2999999999999998</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2988000</v>
      </c>
      <c r="CS17" s="660"/>
      <c r="CT17" s="660"/>
      <c r="CU17" s="660"/>
      <c r="CV17" s="660"/>
      <c r="CW17" s="660"/>
      <c r="CX17" s="660"/>
      <c r="CY17" s="661"/>
      <c r="CZ17" s="662">
        <v>7.9</v>
      </c>
      <c r="DA17" s="662"/>
      <c r="DB17" s="662"/>
      <c r="DC17" s="662"/>
      <c r="DD17" s="668" t="s">
        <v>121</v>
      </c>
      <c r="DE17" s="660"/>
      <c r="DF17" s="660"/>
      <c r="DG17" s="660"/>
      <c r="DH17" s="660"/>
      <c r="DI17" s="660"/>
      <c r="DJ17" s="660"/>
      <c r="DK17" s="660"/>
      <c r="DL17" s="660"/>
      <c r="DM17" s="660"/>
      <c r="DN17" s="660"/>
      <c r="DO17" s="660"/>
      <c r="DP17" s="661"/>
      <c r="DQ17" s="668">
        <v>2923483</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82853</v>
      </c>
      <c r="S18" s="660"/>
      <c r="T18" s="660"/>
      <c r="U18" s="660"/>
      <c r="V18" s="660"/>
      <c r="W18" s="660"/>
      <c r="X18" s="660"/>
      <c r="Y18" s="661"/>
      <c r="Z18" s="662">
        <v>0.2</v>
      </c>
      <c r="AA18" s="662"/>
      <c r="AB18" s="662"/>
      <c r="AC18" s="662"/>
      <c r="AD18" s="663">
        <v>82853</v>
      </c>
      <c r="AE18" s="663"/>
      <c r="AF18" s="663"/>
      <c r="AG18" s="663"/>
      <c r="AH18" s="663"/>
      <c r="AI18" s="663"/>
      <c r="AJ18" s="663"/>
      <c r="AK18" s="663"/>
      <c r="AL18" s="664">
        <v>0.5</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319614</v>
      </c>
      <c r="S19" s="660"/>
      <c r="T19" s="660"/>
      <c r="U19" s="660"/>
      <c r="V19" s="660"/>
      <c r="W19" s="660"/>
      <c r="X19" s="660"/>
      <c r="Y19" s="661"/>
      <c r="Z19" s="662">
        <v>0.8</v>
      </c>
      <c r="AA19" s="662"/>
      <c r="AB19" s="662"/>
      <c r="AC19" s="662"/>
      <c r="AD19" s="663">
        <v>319614</v>
      </c>
      <c r="AE19" s="663"/>
      <c r="AF19" s="663"/>
      <c r="AG19" s="663"/>
      <c r="AH19" s="663"/>
      <c r="AI19" s="663"/>
      <c r="AJ19" s="663"/>
      <c r="AK19" s="663"/>
      <c r="AL19" s="664">
        <v>1.8</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632017</v>
      </c>
      <c r="BH19" s="660"/>
      <c r="BI19" s="660"/>
      <c r="BJ19" s="660"/>
      <c r="BK19" s="660"/>
      <c r="BL19" s="660"/>
      <c r="BM19" s="660"/>
      <c r="BN19" s="661"/>
      <c r="BO19" s="662">
        <v>7.3</v>
      </c>
      <c r="BP19" s="662"/>
      <c r="BQ19" s="662"/>
      <c r="BR19" s="662"/>
      <c r="BS19" s="663" t="s">
        <v>121</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1430</v>
      </c>
      <c r="S20" s="660"/>
      <c r="T20" s="660"/>
      <c r="U20" s="660"/>
      <c r="V20" s="660"/>
      <c r="W20" s="660"/>
      <c r="X20" s="660"/>
      <c r="Y20" s="661"/>
      <c r="Z20" s="662">
        <v>0</v>
      </c>
      <c r="AA20" s="662"/>
      <c r="AB20" s="662"/>
      <c r="AC20" s="662"/>
      <c r="AD20" s="663">
        <v>1430</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632017</v>
      </c>
      <c r="BH20" s="660"/>
      <c r="BI20" s="660"/>
      <c r="BJ20" s="660"/>
      <c r="BK20" s="660"/>
      <c r="BL20" s="660"/>
      <c r="BM20" s="660"/>
      <c r="BN20" s="661"/>
      <c r="BO20" s="662">
        <v>7.3</v>
      </c>
      <c r="BP20" s="662"/>
      <c r="BQ20" s="662"/>
      <c r="BR20" s="662"/>
      <c r="BS20" s="663" t="s">
        <v>121</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38053945</v>
      </c>
      <c r="CS20" s="660"/>
      <c r="CT20" s="660"/>
      <c r="CU20" s="660"/>
      <c r="CV20" s="660"/>
      <c r="CW20" s="660"/>
      <c r="CX20" s="660"/>
      <c r="CY20" s="661"/>
      <c r="CZ20" s="662">
        <v>100</v>
      </c>
      <c r="DA20" s="662"/>
      <c r="DB20" s="662"/>
      <c r="DC20" s="662"/>
      <c r="DD20" s="668">
        <v>3384256</v>
      </c>
      <c r="DE20" s="660"/>
      <c r="DF20" s="660"/>
      <c r="DG20" s="660"/>
      <c r="DH20" s="660"/>
      <c r="DI20" s="660"/>
      <c r="DJ20" s="660"/>
      <c r="DK20" s="660"/>
      <c r="DL20" s="660"/>
      <c r="DM20" s="660"/>
      <c r="DN20" s="660"/>
      <c r="DO20" s="660"/>
      <c r="DP20" s="661"/>
      <c r="DQ20" s="668">
        <v>21345927</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6735296</v>
      </c>
      <c r="S21" s="660"/>
      <c r="T21" s="660"/>
      <c r="U21" s="660"/>
      <c r="V21" s="660"/>
      <c r="W21" s="660"/>
      <c r="X21" s="660"/>
      <c r="Y21" s="661"/>
      <c r="Z21" s="662">
        <v>17</v>
      </c>
      <c r="AA21" s="662"/>
      <c r="AB21" s="662"/>
      <c r="AC21" s="662"/>
      <c r="AD21" s="663">
        <v>6084801</v>
      </c>
      <c r="AE21" s="663"/>
      <c r="AF21" s="663"/>
      <c r="AG21" s="663"/>
      <c r="AH21" s="663"/>
      <c r="AI21" s="663"/>
      <c r="AJ21" s="663"/>
      <c r="AK21" s="663"/>
      <c r="AL21" s="664">
        <v>35.1</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10376</v>
      </c>
      <c r="BH21" s="660"/>
      <c r="BI21" s="660"/>
      <c r="BJ21" s="660"/>
      <c r="BK21" s="660"/>
      <c r="BL21" s="660"/>
      <c r="BM21" s="660"/>
      <c r="BN21" s="661"/>
      <c r="BO21" s="662">
        <v>0.1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6084801</v>
      </c>
      <c r="S22" s="660"/>
      <c r="T22" s="660"/>
      <c r="U22" s="660"/>
      <c r="V22" s="660"/>
      <c r="W22" s="660"/>
      <c r="X22" s="660"/>
      <c r="Y22" s="661"/>
      <c r="Z22" s="662">
        <v>15.4</v>
      </c>
      <c r="AA22" s="662"/>
      <c r="AB22" s="662"/>
      <c r="AC22" s="662"/>
      <c r="AD22" s="663">
        <v>6084801</v>
      </c>
      <c r="AE22" s="663"/>
      <c r="AF22" s="663"/>
      <c r="AG22" s="663"/>
      <c r="AH22" s="663"/>
      <c r="AI22" s="663"/>
      <c r="AJ22" s="663"/>
      <c r="AK22" s="663"/>
      <c r="AL22" s="664">
        <v>35.1</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650495</v>
      </c>
      <c r="S23" s="660"/>
      <c r="T23" s="660"/>
      <c r="U23" s="660"/>
      <c r="V23" s="660"/>
      <c r="W23" s="660"/>
      <c r="X23" s="660"/>
      <c r="Y23" s="661"/>
      <c r="Z23" s="662">
        <v>1.6</v>
      </c>
      <c r="AA23" s="662"/>
      <c r="AB23" s="662"/>
      <c r="AC23" s="662"/>
      <c r="AD23" s="663" t="s">
        <v>121</v>
      </c>
      <c r="AE23" s="663"/>
      <c r="AF23" s="663"/>
      <c r="AG23" s="663"/>
      <c r="AH23" s="663"/>
      <c r="AI23" s="663"/>
      <c r="AJ23" s="663"/>
      <c r="AK23" s="663"/>
      <c r="AL23" s="664" t="s">
        <v>121</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621641</v>
      </c>
      <c r="BH23" s="660"/>
      <c r="BI23" s="660"/>
      <c r="BJ23" s="660"/>
      <c r="BK23" s="660"/>
      <c r="BL23" s="660"/>
      <c r="BM23" s="660"/>
      <c r="BN23" s="661"/>
      <c r="BO23" s="662">
        <v>7.2</v>
      </c>
      <c r="BP23" s="662"/>
      <c r="BQ23" s="662"/>
      <c r="BR23" s="662"/>
      <c r="BS23" s="663" t="s">
        <v>121</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121</v>
      </c>
      <c r="S24" s="660"/>
      <c r="T24" s="660"/>
      <c r="U24" s="660"/>
      <c r="V24" s="660"/>
      <c r="W24" s="660"/>
      <c r="X24" s="660"/>
      <c r="Y24" s="661"/>
      <c r="Z24" s="662" t="s">
        <v>121</v>
      </c>
      <c r="AA24" s="662"/>
      <c r="AB24" s="662"/>
      <c r="AC24" s="662"/>
      <c r="AD24" s="663" t="s">
        <v>121</v>
      </c>
      <c r="AE24" s="663"/>
      <c r="AF24" s="663"/>
      <c r="AG24" s="663"/>
      <c r="AH24" s="663"/>
      <c r="AI24" s="663"/>
      <c r="AJ24" s="663"/>
      <c r="AK24" s="663"/>
      <c r="AL24" s="664" t="s">
        <v>121</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16520779</v>
      </c>
      <c r="CS24" s="649"/>
      <c r="CT24" s="649"/>
      <c r="CU24" s="649"/>
      <c r="CV24" s="649"/>
      <c r="CW24" s="649"/>
      <c r="CX24" s="649"/>
      <c r="CY24" s="650"/>
      <c r="CZ24" s="653">
        <v>43.4</v>
      </c>
      <c r="DA24" s="654"/>
      <c r="DB24" s="654"/>
      <c r="DC24" s="670"/>
      <c r="DD24" s="694">
        <v>10763863</v>
      </c>
      <c r="DE24" s="649"/>
      <c r="DF24" s="649"/>
      <c r="DG24" s="649"/>
      <c r="DH24" s="649"/>
      <c r="DI24" s="649"/>
      <c r="DJ24" s="649"/>
      <c r="DK24" s="650"/>
      <c r="DL24" s="694">
        <v>9445446</v>
      </c>
      <c r="DM24" s="649"/>
      <c r="DN24" s="649"/>
      <c r="DO24" s="649"/>
      <c r="DP24" s="649"/>
      <c r="DQ24" s="649"/>
      <c r="DR24" s="649"/>
      <c r="DS24" s="649"/>
      <c r="DT24" s="649"/>
      <c r="DU24" s="649"/>
      <c r="DV24" s="650"/>
      <c r="DW24" s="653">
        <v>54.3</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18274176</v>
      </c>
      <c r="S25" s="660"/>
      <c r="T25" s="660"/>
      <c r="U25" s="660"/>
      <c r="V25" s="660"/>
      <c r="W25" s="660"/>
      <c r="X25" s="660"/>
      <c r="Y25" s="661"/>
      <c r="Z25" s="662">
        <v>46.2</v>
      </c>
      <c r="AA25" s="662"/>
      <c r="AB25" s="662"/>
      <c r="AC25" s="662"/>
      <c r="AD25" s="663">
        <v>17002039</v>
      </c>
      <c r="AE25" s="663"/>
      <c r="AF25" s="663"/>
      <c r="AG25" s="663"/>
      <c r="AH25" s="663"/>
      <c r="AI25" s="663"/>
      <c r="AJ25" s="663"/>
      <c r="AK25" s="663"/>
      <c r="AL25" s="664">
        <v>98.1</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4758164</v>
      </c>
      <c r="CS25" s="691"/>
      <c r="CT25" s="691"/>
      <c r="CU25" s="691"/>
      <c r="CV25" s="691"/>
      <c r="CW25" s="691"/>
      <c r="CX25" s="691"/>
      <c r="CY25" s="692"/>
      <c r="CZ25" s="664">
        <v>12.5</v>
      </c>
      <c r="DA25" s="689"/>
      <c r="DB25" s="689"/>
      <c r="DC25" s="693"/>
      <c r="DD25" s="668">
        <v>4394259</v>
      </c>
      <c r="DE25" s="691"/>
      <c r="DF25" s="691"/>
      <c r="DG25" s="691"/>
      <c r="DH25" s="691"/>
      <c r="DI25" s="691"/>
      <c r="DJ25" s="691"/>
      <c r="DK25" s="692"/>
      <c r="DL25" s="668">
        <v>4389430</v>
      </c>
      <c r="DM25" s="691"/>
      <c r="DN25" s="691"/>
      <c r="DO25" s="691"/>
      <c r="DP25" s="691"/>
      <c r="DQ25" s="691"/>
      <c r="DR25" s="691"/>
      <c r="DS25" s="691"/>
      <c r="DT25" s="691"/>
      <c r="DU25" s="691"/>
      <c r="DV25" s="692"/>
      <c r="DW25" s="664">
        <v>25.2</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v>7776</v>
      </c>
      <c r="S26" s="660"/>
      <c r="T26" s="660"/>
      <c r="U26" s="660"/>
      <c r="V26" s="660"/>
      <c r="W26" s="660"/>
      <c r="X26" s="660"/>
      <c r="Y26" s="661"/>
      <c r="Z26" s="662">
        <v>0</v>
      </c>
      <c r="AA26" s="662"/>
      <c r="AB26" s="662"/>
      <c r="AC26" s="662"/>
      <c r="AD26" s="663">
        <v>7776</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2944030</v>
      </c>
      <c r="CS26" s="660"/>
      <c r="CT26" s="660"/>
      <c r="CU26" s="660"/>
      <c r="CV26" s="660"/>
      <c r="CW26" s="660"/>
      <c r="CX26" s="660"/>
      <c r="CY26" s="661"/>
      <c r="CZ26" s="664">
        <v>7.7</v>
      </c>
      <c r="DA26" s="689"/>
      <c r="DB26" s="689"/>
      <c r="DC26" s="693"/>
      <c r="DD26" s="668">
        <v>2660260</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v>54600</v>
      </c>
      <c r="S27" s="660"/>
      <c r="T27" s="660"/>
      <c r="U27" s="660"/>
      <c r="V27" s="660"/>
      <c r="W27" s="660"/>
      <c r="X27" s="660"/>
      <c r="Y27" s="661"/>
      <c r="Z27" s="662">
        <v>0.1</v>
      </c>
      <c r="AA27" s="662"/>
      <c r="AB27" s="662"/>
      <c r="AC27" s="662"/>
      <c r="AD27" s="663" t="s">
        <v>121</v>
      </c>
      <c r="AE27" s="663"/>
      <c r="AF27" s="663"/>
      <c r="AG27" s="663"/>
      <c r="AH27" s="663"/>
      <c r="AI27" s="663"/>
      <c r="AJ27" s="663"/>
      <c r="AK27" s="663"/>
      <c r="AL27" s="664" t="s">
        <v>121</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8692353</v>
      </c>
      <c r="BH27" s="660"/>
      <c r="BI27" s="660"/>
      <c r="BJ27" s="660"/>
      <c r="BK27" s="660"/>
      <c r="BL27" s="660"/>
      <c r="BM27" s="660"/>
      <c r="BN27" s="661"/>
      <c r="BO27" s="662">
        <v>100</v>
      </c>
      <c r="BP27" s="662"/>
      <c r="BQ27" s="662"/>
      <c r="BR27" s="662"/>
      <c r="BS27" s="663">
        <v>130763</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8774659</v>
      </c>
      <c r="CS27" s="691"/>
      <c r="CT27" s="691"/>
      <c r="CU27" s="691"/>
      <c r="CV27" s="691"/>
      <c r="CW27" s="691"/>
      <c r="CX27" s="691"/>
      <c r="CY27" s="692"/>
      <c r="CZ27" s="664">
        <v>23.1</v>
      </c>
      <c r="DA27" s="689"/>
      <c r="DB27" s="689"/>
      <c r="DC27" s="693"/>
      <c r="DD27" s="668">
        <v>3446165</v>
      </c>
      <c r="DE27" s="691"/>
      <c r="DF27" s="691"/>
      <c r="DG27" s="691"/>
      <c r="DH27" s="691"/>
      <c r="DI27" s="691"/>
      <c r="DJ27" s="691"/>
      <c r="DK27" s="692"/>
      <c r="DL27" s="668">
        <v>2323361</v>
      </c>
      <c r="DM27" s="691"/>
      <c r="DN27" s="691"/>
      <c r="DO27" s="691"/>
      <c r="DP27" s="691"/>
      <c r="DQ27" s="691"/>
      <c r="DR27" s="691"/>
      <c r="DS27" s="691"/>
      <c r="DT27" s="691"/>
      <c r="DU27" s="691"/>
      <c r="DV27" s="692"/>
      <c r="DW27" s="664">
        <v>13.4</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332801</v>
      </c>
      <c r="S28" s="660"/>
      <c r="T28" s="660"/>
      <c r="U28" s="660"/>
      <c r="V28" s="660"/>
      <c r="W28" s="660"/>
      <c r="X28" s="660"/>
      <c r="Y28" s="661"/>
      <c r="Z28" s="662">
        <v>0.8</v>
      </c>
      <c r="AA28" s="662"/>
      <c r="AB28" s="662"/>
      <c r="AC28" s="662"/>
      <c r="AD28" s="663">
        <v>33850</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2987956</v>
      </c>
      <c r="CS28" s="660"/>
      <c r="CT28" s="660"/>
      <c r="CU28" s="660"/>
      <c r="CV28" s="660"/>
      <c r="CW28" s="660"/>
      <c r="CX28" s="660"/>
      <c r="CY28" s="661"/>
      <c r="CZ28" s="664">
        <v>7.9</v>
      </c>
      <c r="DA28" s="689"/>
      <c r="DB28" s="689"/>
      <c r="DC28" s="693"/>
      <c r="DD28" s="668">
        <v>2923439</v>
      </c>
      <c r="DE28" s="660"/>
      <c r="DF28" s="660"/>
      <c r="DG28" s="660"/>
      <c r="DH28" s="660"/>
      <c r="DI28" s="660"/>
      <c r="DJ28" s="660"/>
      <c r="DK28" s="661"/>
      <c r="DL28" s="668">
        <v>2732655</v>
      </c>
      <c r="DM28" s="660"/>
      <c r="DN28" s="660"/>
      <c r="DO28" s="660"/>
      <c r="DP28" s="660"/>
      <c r="DQ28" s="660"/>
      <c r="DR28" s="660"/>
      <c r="DS28" s="660"/>
      <c r="DT28" s="660"/>
      <c r="DU28" s="660"/>
      <c r="DV28" s="661"/>
      <c r="DW28" s="664">
        <v>15.7</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475652</v>
      </c>
      <c r="S29" s="660"/>
      <c r="T29" s="660"/>
      <c r="U29" s="660"/>
      <c r="V29" s="660"/>
      <c r="W29" s="660"/>
      <c r="X29" s="660"/>
      <c r="Y29" s="661"/>
      <c r="Z29" s="662">
        <v>1.2</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2986853</v>
      </c>
      <c r="CS29" s="691"/>
      <c r="CT29" s="691"/>
      <c r="CU29" s="691"/>
      <c r="CV29" s="691"/>
      <c r="CW29" s="691"/>
      <c r="CX29" s="691"/>
      <c r="CY29" s="692"/>
      <c r="CZ29" s="664">
        <v>7.8</v>
      </c>
      <c r="DA29" s="689"/>
      <c r="DB29" s="689"/>
      <c r="DC29" s="693"/>
      <c r="DD29" s="668">
        <v>2922336</v>
      </c>
      <c r="DE29" s="691"/>
      <c r="DF29" s="691"/>
      <c r="DG29" s="691"/>
      <c r="DH29" s="691"/>
      <c r="DI29" s="691"/>
      <c r="DJ29" s="691"/>
      <c r="DK29" s="692"/>
      <c r="DL29" s="668">
        <v>2731552</v>
      </c>
      <c r="DM29" s="691"/>
      <c r="DN29" s="691"/>
      <c r="DO29" s="691"/>
      <c r="DP29" s="691"/>
      <c r="DQ29" s="691"/>
      <c r="DR29" s="691"/>
      <c r="DS29" s="691"/>
      <c r="DT29" s="691"/>
      <c r="DU29" s="691"/>
      <c r="DV29" s="692"/>
      <c r="DW29" s="664">
        <v>15.7</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7588139</v>
      </c>
      <c r="S30" s="660"/>
      <c r="T30" s="660"/>
      <c r="U30" s="660"/>
      <c r="V30" s="660"/>
      <c r="W30" s="660"/>
      <c r="X30" s="660"/>
      <c r="Y30" s="661"/>
      <c r="Z30" s="662">
        <v>19.2</v>
      </c>
      <c r="AA30" s="662"/>
      <c r="AB30" s="662"/>
      <c r="AC30" s="662"/>
      <c r="AD30" s="663" t="s">
        <v>121</v>
      </c>
      <c r="AE30" s="663"/>
      <c r="AF30" s="663"/>
      <c r="AG30" s="663"/>
      <c r="AH30" s="663"/>
      <c r="AI30" s="663"/>
      <c r="AJ30" s="663"/>
      <c r="AK30" s="663"/>
      <c r="AL30" s="664" t="s">
        <v>121</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2903188</v>
      </c>
      <c r="CS30" s="660"/>
      <c r="CT30" s="660"/>
      <c r="CU30" s="660"/>
      <c r="CV30" s="660"/>
      <c r="CW30" s="660"/>
      <c r="CX30" s="660"/>
      <c r="CY30" s="661"/>
      <c r="CZ30" s="664">
        <v>7.6</v>
      </c>
      <c r="DA30" s="689"/>
      <c r="DB30" s="689"/>
      <c r="DC30" s="693"/>
      <c r="DD30" s="668">
        <v>2838671</v>
      </c>
      <c r="DE30" s="660"/>
      <c r="DF30" s="660"/>
      <c r="DG30" s="660"/>
      <c r="DH30" s="660"/>
      <c r="DI30" s="660"/>
      <c r="DJ30" s="660"/>
      <c r="DK30" s="661"/>
      <c r="DL30" s="668">
        <v>2647887</v>
      </c>
      <c r="DM30" s="660"/>
      <c r="DN30" s="660"/>
      <c r="DO30" s="660"/>
      <c r="DP30" s="660"/>
      <c r="DQ30" s="660"/>
      <c r="DR30" s="660"/>
      <c r="DS30" s="660"/>
      <c r="DT30" s="660"/>
      <c r="DU30" s="660"/>
      <c r="DV30" s="661"/>
      <c r="DW30" s="664">
        <v>15.2</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v>242901</v>
      </c>
      <c r="S31" s="660"/>
      <c r="T31" s="660"/>
      <c r="U31" s="660"/>
      <c r="V31" s="660"/>
      <c r="W31" s="660"/>
      <c r="X31" s="660"/>
      <c r="Y31" s="661"/>
      <c r="Z31" s="662">
        <v>0.6</v>
      </c>
      <c r="AA31" s="662"/>
      <c r="AB31" s="662"/>
      <c r="AC31" s="662"/>
      <c r="AD31" s="663">
        <v>242901</v>
      </c>
      <c r="AE31" s="663"/>
      <c r="AF31" s="663"/>
      <c r="AG31" s="663"/>
      <c r="AH31" s="663"/>
      <c r="AI31" s="663"/>
      <c r="AJ31" s="663"/>
      <c r="AK31" s="663"/>
      <c r="AL31" s="664">
        <v>1.4</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99.7</v>
      </c>
      <c r="BH31" s="703"/>
      <c r="BI31" s="703"/>
      <c r="BJ31" s="703"/>
      <c r="BK31" s="703"/>
      <c r="BL31" s="703"/>
      <c r="BM31" s="654">
        <v>99</v>
      </c>
      <c r="BN31" s="703"/>
      <c r="BO31" s="703"/>
      <c r="BP31" s="703"/>
      <c r="BQ31" s="704"/>
      <c r="BR31" s="715">
        <v>99.6</v>
      </c>
      <c r="BS31" s="703"/>
      <c r="BT31" s="703"/>
      <c r="BU31" s="703"/>
      <c r="BV31" s="703"/>
      <c r="BW31" s="703"/>
      <c r="BX31" s="654">
        <v>98.6</v>
      </c>
      <c r="BY31" s="703"/>
      <c r="BZ31" s="703"/>
      <c r="CA31" s="703"/>
      <c r="CB31" s="704"/>
      <c r="CD31" s="697"/>
      <c r="CE31" s="698"/>
      <c r="CF31" s="656" t="s">
        <v>301</v>
      </c>
      <c r="CG31" s="657"/>
      <c r="CH31" s="657"/>
      <c r="CI31" s="657"/>
      <c r="CJ31" s="657"/>
      <c r="CK31" s="657"/>
      <c r="CL31" s="657"/>
      <c r="CM31" s="657"/>
      <c r="CN31" s="657"/>
      <c r="CO31" s="657"/>
      <c r="CP31" s="657"/>
      <c r="CQ31" s="658"/>
      <c r="CR31" s="659">
        <v>83665</v>
      </c>
      <c r="CS31" s="691"/>
      <c r="CT31" s="691"/>
      <c r="CU31" s="691"/>
      <c r="CV31" s="691"/>
      <c r="CW31" s="691"/>
      <c r="CX31" s="691"/>
      <c r="CY31" s="692"/>
      <c r="CZ31" s="664">
        <v>0.2</v>
      </c>
      <c r="DA31" s="689"/>
      <c r="DB31" s="689"/>
      <c r="DC31" s="693"/>
      <c r="DD31" s="668">
        <v>83665</v>
      </c>
      <c r="DE31" s="691"/>
      <c r="DF31" s="691"/>
      <c r="DG31" s="691"/>
      <c r="DH31" s="691"/>
      <c r="DI31" s="691"/>
      <c r="DJ31" s="691"/>
      <c r="DK31" s="692"/>
      <c r="DL31" s="668">
        <v>83665</v>
      </c>
      <c r="DM31" s="691"/>
      <c r="DN31" s="691"/>
      <c r="DO31" s="691"/>
      <c r="DP31" s="691"/>
      <c r="DQ31" s="691"/>
      <c r="DR31" s="691"/>
      <c r="DS31" s="691"/>
      <c r="DT31" s="691"/>
      <c r="DU31" s="691"/>
      <c r="DV31" s="692"/>
      <c r="DW31" s="664">
        <v>0.5</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2816735</v>
      </c>
      <c r="S32" s="660"/>
      <c r="T32" s="660"/>
      <c r="U32" s="660"/>
      <c r="V32" s="660"/>
      <c r="W32" s="660"/>
      <c r="X32" s="660"/>
      <c r="Y32" s="661"/>
      <c r="Z32" s="662">
        <v>7.1</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303</v>
      </c>
      <c r="AX32" s="656" t="s">
        <v>304</v>
      </c>
      <c r="AY32" s="657"/>
      <c r="AZ32" s="657"/>
      <c r="BA32" s="657"/>
      <c r="BB32" s="657"/>
      <c r="BC32" s="657"/>
      <c r="BD32" s="657"/>
      <c r="BE32" s="657"/>
      <c r="BF32" s="658"/>
      <c r="BG32" s="716">
        <v>99.5</v>
      </c>
      <c r="BH32" s="691"/>
      <c r="BI32" s="691"/>
      <c r="BJ32" s="691"/>
      <c r="BK32" s="691"/>
      <c r="BL32" s="691"/>
      <c r="BM32" s="665">
        <v>98.7</v>
      </c>
      <c r="BN32" s="691"/>
      <c r="BO32" s="691"/>
      <c r="BP32" s="691"/>
      <c r="BQ32" s="714"/>
      <c r="BR32" s="716">
        <v>99.4</v>
      </c>
      <c r="BS32" s="691"/>
      <c r="BT32" s="691"/>
      <c r="BU32" s="691"/>
      <c r="BV32" s="691"/>
      <c r="BW32" s="691"/>
      <c r="BX32" s="665">
        <v>98.2</v>
      </c>
      <c r="BY32" s="691"/>
      <c r="BZ32" s="691"/>
      <c r="CA32" s="691"/>
      <c r="CB32" s="714"/>
      <c r="CD32" s="699"/>
      <c r="CE32" s="700"/>
      <c r="CF32" s="656" t="s">
        <v>305</v>
      </c>
      <c r="CG32" s="657"/>
      <c r="CH32" s="657"/>
      <c r="CI32" s="657"/>
      <c r="CJ32" s="657"/>
      <c r="CK32" s="657"/>
      <c r="CL32" s="657"/>
      <c r="CM32" s="657"/>
      <c r="CN32" s="657"/>
      <c r="CO32" s="657"/>
      <c r="CP32" s="657"/>
      <c r="CQ32" s="658"/>
      <c r="CR32" s="659">
        <v>1103</v>
      </c>
      <c r="CS32" s="660"/>
      <c r="CT32" s="660"/>
      <c r="CU32" s="660"/>
      <c r="CV32" s="660"/>
      <c r="CW32" s="660"/>
      <c r="CX32" s="660"/>
      <c r="CY32" s="661"/>
      <c r="CZ32" s="664">
        <v>0</v>
      </c>
      <c r="DA32" s="689"/>
      <c r="DB32" s="689"/>
      <c r="DC32" s="693"/>
      <c r="DD32" s="668">
        <v>1103</v>
      </c>
      <c r="DE32" s="660"/>
      <c r="DF32" s="660"/>
      <c r="DG32" s="660"/>
      <c r="DH32" s="660"/>
      <c r="DI32" s="660"/>
      <c r="DJ32" s="660"/>
      <c r="DK32" s="661"/>
      <c r="DL32" s="668">
        <v>1103</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97577</v>
      </c>
      <c r="S33" s="660"/>
      <c r="T33" s="660"/>
      <c r="U33" s="660"/>
      <c r="V33" s="660"/>
      <c r="W33" s="660"/>
      <c r="X33" s="660"/>
      <c r="Y33" s="661"/>
      <c r="Z33" s="662">
        <v>0.2</v>
      </c>
      <c r="AA33" s="662"/>
      <c r="AB33" s="662"/>
      <c r="AC33" s="662"/>
      <c r="AD33" s="663">
        <v>14870</v>
      </c>
      <c r="AE33" s="663"/>
      <c r="AF33" s="663"/>
      <c r="AG33" s="663"/>
      <c r="AH33" s="663"/>
      <c r="AI33" s="663"/>
      <c r="AJ33" s="663"/>
      <c r="AK33" s="663"/>
      <c r="AL33" s="664">
        <v>0.1</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99.8</v>
      </c>
      <c r="BH33" s="718"/>
      <c r="BI33" s="718"/>
      <c r="BJ33" s="718"/>
      <c r="BK33" s="718"/>
      <c r="BL33" s="718"/>
      <c r="BM33" s="719">
        <v>99.1</v>
      </c>
      <c r="BN33" s="718"/>
      <c r="BO33" s="718"/>
      <c r="BP33" s="718"/>
      <c r="BQ33" s="720"/>
      <c r="BR33" s="717">
        <v>99.8</v>
      </c>
      <c r="BS33" s="718"/>
      <c r="BT33" s="718"/>
      <c r="BU33" s="718"/>
      <c r="BV33" s="718"/>
      <c r="BW33" s="718"/>
      <c r="BX33" s="719">
        <v>98.9</v>
      </c>
      <c r="BY33" s="718"/>
      <c r="BZ33" s="718"/>
      <c r="CA33" s="718"/>
      <c r="CB33" s="720"/>
      <c r="CD33" s="656" t="s">
        <v>308</v>
      </c>
      <c r="CE33" s="657"/>
      <c r="CF33" s="657"/>
      <c r="CG33" s="657"/>
      <c r="CH33" s="657"/>
      <c r="CI33" s="657"/>
      <c r="CJ33" s="657"/>
      <c r="CK33" s="657"/>
      <c r="CL33" s="657"/>
      <c r="CM33" s="657"/>
      <c r="CN33" s="657"/>
      <c r="CO33" s="657"/>
      <c r="CP33" s="657"/>
      <c r="CQ33" s="658"/>
      <c r="CR33" s="659">
        <v>18148910</v>
      </c>
      <c r="CS33" s="691"/>
      <c r="CT33" s="691"/>
      <c r="CU33" s="691"/>
      <c r="CV33" s="691"/>
      <c r="CW33" s="691"/>
      <c r="CX33" s="691"/>
      <c r="CY33" s="692"/>
      <c r="CZ33" s="664">
        <v>47.7</v>
      </c>
      <c r="DA33" s="689"/>
      <c r="DB33" s="689"/>
      <c r="DC33" s="693"/>
      <c r="DD33" s="668">
        <v>9948554</v>
      </c>
      <c r="DE33" s="691"/>
      <c r="DF33" s="691"/>
      <c r="DG33" s="691"/>
      <c r="DH33" s="691"/>
      <c r="DI33" s="691"/>
      <c r="DJ33" s="691"/>
      <c r="DK33" s="692"/>
      <c r="DL33" s="668">
        <v>7325918</v>
      </c>
      <c r="DM33" s="691"/>
      <c r="DN33" s="691"/>
      <c r="DO33" s="691"/>
      <c r="DP33" s="691"/>
      <c r="DQ33" s="691"/>
      <c r="DR33" s="691"/>
      <c r="DS33" s="691"/>
      <c r="DT33" s="691"/>
      <c r="DU33" s="691"/>
      <c r="DV33" s="692"/>
      <c r="DW33" s="664">
        <v>42.1</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2668899</v>
      </c>
      <c r="S34" s="660"/>
      <c r="T34" s="660"/>
      <c r="U34" s="660"/>
      <c r="V34" s="660"/>
      <c r="W34" s="660"/>
      <c r="X34" s="660"/>
      <c r="Y34" s="661"/>
      <c r="Z34" s="662">
        <v>6.7</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5881409</v>
      </c>
      <c r="CS34" s="660"/>
      <c r="CT34" s="660"/>
      <c r="CU34" s="660"/>
      <c r="CV34" s="660"/>
      <c r="CW34" s="660"/>
      <c r="CX34" s="660"/>
      <c r="CY34" s="661"/>
      <c r="CZ34" s="664">
        <v>15.5</v>
      </c>
      <c r="DA34" s="689"/>
      <c r="DB34" s="689"/>
      <c r="DC34" s="693"/>
      <c r="DD34" s="668">
        <v>3722706</v>
      </c>
      <c r="DE34" s="660"/>
      <c r="DF34" s="660"/>
      <c r="DG34" s="660"/>
      <c r="DH34" s="660"/>
      <c r="DI34" s="660"/>
      <c r="DJ34" s="660"/>
      <c r="DK34" s="661"/>
      <c r="DL34" s="668">
        <v>3506094</v>
      </c>
      <c r="DM34" s="660"/>
      <c r="DN34" s="660"/>
      <c r="DO34" s="660"/>
      <c r="DP34" s="660"/>
      <c r="DQ34" s="660"/>
      <c r="DR34" s="660"/>
      <c r="DS34" s="660"/>
      <c r="DT34" s="660"/>
      <c r="DU34" s="660"/>
      <c r="DV34" s="661"/>
      <c r="DW34" s="664">
        <v>20.2</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3858210</v>
      </c>
      <c r="S35" s="660"/>
      <c r="T35" s="660"/>
      <c r="U35" s="660"/>
      <c r="V35" s="660"/>
      <c r="W35" s="660"/>
      <c r="X35" s="660"/>
      <c r="Y35" s="661"/>
      <c r="Z35" s="662">
        <v>9.6999999999999993</v>
      </c>
      <c r="AA35" s="662"/>
      <c r="AB35" s="662"/>
      <c r="AC35" s="662"/>
      <c r="AD35" s="663" t="s">
        <v>121</v>
      </c>
      <c r="AE35" s="663"/>
      <c r="AF35" s="663"/>
      <c r="AG35" s="663"/>
      <c r="AH35" s="663"/>
      <c r="AI35" s="663"/>
      <c r="AJ35" s="663"/>
      <c r="AK35" s="663"/>
      <c r="AL35" s="664" t="s">
        <v>121</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1147720</v>
      </c>
      <c r="CS35" s="691"/>
      <c r="CT35" s="691"/>
      <c r="CU35" s="691"/>
      <c r="CV35" s="691"/>
      <c r="CW35" s="691"/>
      <c r="CX35" s="691"/>
      <c r="CY35" s="692"/>
      <c r="CZ35" s="664">
        <v>3</v>
      </c>
      <c r="DA35" s="689"/>
      <c r="DB35" s="689"/>
      <c r="DC35" s="693"/>
      <c r="DD35" s="668">
        <v>933409</v>
      </c>
      <c r="DE35" s="691"/>
      <c r="DF35" s="691"/>
      <c r="DG35" s="691"/>
      <c r="DH35" s="691"/>
      <c r="DI35" s="691"/>
      <c r="DJ35" s="691"/>
      <c r="DK35" s="692"/>
      <c r="DL35" s="668">
        <v>721175</v>
      </c>
      <c r="DM35" s="691"/>
      <c r="DN35" s="691"/>
      <c r="DO35" s="691"/>
      <c r="DP35" s="691"/>
      <c r="DQ35" s="691"/>
      <c r="DR35" s="691"/>
      <c r="DS35" s="691"/>
      <c r="DT35" s="691"/>
      <c r="DU35" s="691"/>
      <c r="DV35" s="692"/>
      <c r="DW35" s="664">
        <v>4.0999999999999996</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1020321</v>
      </c>
      <c r="S36" s="660"/>
      <c r="T36" s="660"/>
      <c r="U36" s="660"/>
      <c r="V36" s="660"/>
      <c r="W36" s="660"/>
      <c r="X36" s="660"/>
      <c r="Y36" s="661"/>
      <c r="Z36" s="662">
        <v>2.6</v>
      </c>
      <c r="AA36" s="662"/>
      <c r="AB36" s="662"/>
      <c r="AC36" s="662"/>
      <c r="AD36" s="663" t="s">
        <v>121</v>
      </c>
      <c r="AE36" s="663"/>
      <c r="AF36" s="663"/>
      <c r="AG36" s="663"/>
      <c r="AH36" s="663"/>
      <c r="AI36" s="663"/>
      <c r="AJ36" s="663"/>
      <c r="AK36" s="663"/>
      <c r="AL36" s="664" t="s">
        <v>121</v>
      </c>
      <c r="AM36" s="665"/>
      <c r="AN36" s="665"/>
      <c r="AO36" s="666"/>
      <c r="AP36" s="210"/>
      <c r="AQ36" s="725" t="s">
        <v>316</v>
      </c>
      <c r="AR36" s="726"/>
      <c r="AS36" s="726"/>
      <c r="AT36" s="726"/>
      <c r="AU36" s="726"/>
      <c r="AV36" s="726"/>
      <c r="AW36" s="726"/>
      <c r="AX36" s="726"/>
      <c r="AY36" s="727"/>
      <c r="AZ36" s="648">
        <v>4461405</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37810</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4529221</v>
      </c>
      <c r="CS36" s="660"/>
      <c r="CT36" s="660"/>
      <c r="CU36" s="660"/>
      <c r="CV36" s="660"/>
      <c r="CW36" s="660"/>
      <c r="CX36" s="660"/>
      <c r="CY36" s="661"/>
      <c r="CZ36" s="664">
        <v>11.9</v>
      </c>
      <c r="DA36" s="689"/>
      <c r="DB36" s="689"/>
      <c r="DC36" s="693"/>
      <c r="DD36" s="668">
        <v>1740616</v>
      </c>
      <c r="DE36" s="660"/>
      <c r="DF36" s="660"/>
      <c r="DG36" s="660"/>
      <c r="DH36" s="660"/>
      <c r="DI36" s="660"/>
      <c r="DJ36" s="660"/>
      <c r="DK36" s="661"/>
      <c r="DL36" s="668">
        <v>1041112</v>
      </c>
      <c r="DM36" s="660"/>
      <c r="DN36" s="660"/>
      <c r="DO36" s="660"/>
      <c r="DP36" s="660"/>
      <c r="DQ36" s="660"/>
      <c r="DR36" s="660"/>
      <c r="DS36" s="660"/>
      <c r="DT36" s="660"/>
      <c r="DU36" s="660"/>
      <c r="DV36" s="661"/>
      <c r="DW36" s="664">
        <v>6</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501607</v>
      </c>
      <c r="S37" s="660"/>
      <c r="T37" s="660"/>
      <c r="U37" s="660"/>
      <c r="V37" s="660"/>
      <c r="W37" s="660"/>
      <c r="X37" s="660"/>
      <c r="Y37" s="661"/>
      <c r="Z37" s="662">
        <v>1.3</v>
      </c>
      <c r="AA37" s="662"/>
      <c r="AB37" s="662"/>
      <c r="AC37" s="662"/>
      <c r="AD37" s="663">
        <v>22821</v>
      </c>
      <c r="AE37" s="663"/>
      <c r="AF37" s="663"/>
      <c r="AG37" s="663"/>
      <c r="AH37" s="663"/>
      <c r="AI37" s="663"/>
      <c r="AJ37" s="663"/>
      <c r="AK37" s="663"/>
      <c r="AL37" s="664">
        <v>0.1</v>
      </c>
      <c r="AM37" s="665"/>
      <c r="AN37" s="665"/>
      <c r="AO37" s="666"/>
      <c r="AQ37" s="722" t="s">
        <v>320</v>
      </c>
      <c r="AR37" s="723"/>
      <c r="AS37" s="723"/>
      <c r="AT37" s="723"/>
      <c r="AU37" s="723"/>
      <c r="AV37" s="723"/>
      <c r="AW37" s="723"/>
      <c r="AX37" s="723"/>
      <c r="AY37" s="724"/>
      <c r="AZ37" s="659">
        <v>773295</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-73243</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11600</v>
      </c>
      <c r="CS37" s="691"/>
      <c r="CT37" s="691"/>
      <c r="CU37" s="691"/>
      <c r="CV37" s="691"/>
      <c r="CW37" s="691"/>
      <c r="CX37" s="691"/>
      <c r="CY37" s="692"/>
      <c r="CZ37" s="664">
        <v>0</v>
      </c>
      <c r="DA37" s="689"/>
      <c r="DB37" s="689"/>
      <c r="DC37" s="693"/>
      <c r="DD37" s="668">
        <v>11023</v>
      </c>
      <c r="DE37" s="691"/>
      <c r="DF37" s="691"/>
      <c r="DG37" s="691"/>
      <c r="DH37" s="691"/>
      <c r="DI37" s="691"/>
      <c r="DJ37" s="691"/>
      <c r="DK37" s="692"/>
      <c r="DL37" s="668">
        <v>11023</v>
      </c>
      <c r="DM37" s="691"/>
      <c r="DN37" s="691"/>
      <c r="DO37" s="691"/>
      <c r="DP37" s="691"/>
      <c r="DQ37" s="691"/>
      <c r="DR37" s="691"/>
      <c r="DS37" s="691"/>
      <c r="DT37" s="691"/>
      <c r="DU37" s="691"/>
      <c r="DV37" s="692"/>
      <c r="DW37" s="664">
        <v>0.1</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1635100</v>
      </c>
      <c r="S38" s="660"/>
      <c r="T38" s="660"/>
      <c r="U38" s="660"/>
      <c r="V38" s="660"/>
      <c r="W38" s="660"/>
      <c r="X38" s="660"/>
      <c r="Y38" s="661"/>
      <c r="Z38" s="662">
        <v>4.0999999999999996</v>
      </c>
      <c r="AA38" s="662"/>
      <c r="AB38" s="662"/>
      <c r="AC38" s="662"/>
      <c r="AD38" s="663" t="s">
        <v>121</v>
      </c>
      <c r="AE38" s="663"/>
      <c r="AF38" s="663"/>
      <c r="AG38" s="663"/>
      <c r="AH38" s="663"/>
      <c r="AI38" s="663"/>
      <c r="AJ38" s="663"/>
      <c r="AK38" s="663"/>
      <c r="AL38" s="664" t="s">
        <v>121</v>
      </c>
      <c r="AM38" s="665"/>
      <c r="AN38" s="665"/>
      <c r="AO38" s="666"/>
      <c r="AQ38" s="722" t="s">
        <v>324</v>
      </c>
      <c r="AR38" s="723"/>
      <c r="AS38" s="723"/>
      <c r="AT38" s="723"/>
      <c r="AU38" s="723"/>
      <c r="AV38" s="723"/>
      <c r="AW38" s="723"/>
      <c r="AX38" s="723"/>
      <c r="AY38" s="724"/>
      <c r="AZ38" s="659">
        <v>69971</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7753</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3618139</v>
      </c>
      <c r="CS38" s="660"/>
      <c r="CT38" s="660"/>
      <c r="CU38" s="660"/>
      <c r="CV38" s="660"/>
      <c r="CW38" s="660"/>
      <c r="CX38" s="660"/>
      <c r="CY38" s="661"/>
      <c r="CZ38" s="664">
        <v>9.5</v>
      </c>
      <c r="DA38" s="689"/>
      <c r="DB38" s="689"/>
      <c r="DC38" s="693"/>
      <c r="DD38" s="668">
        <v>3101617</v>
      </c>
      <c r="DE38" s="660"/>
      <c r="DF38" s="660"/>
      <c r="DG38" s="660"/>
      <c r="DH38" s="660"/>
      <c r="DI38" s="660"/>
      <c r="DJ38" s="660"/>
      <c r="DK38" s="661"/>
      <c r="DL38" s="668">
        <v>1959083</v>
      </c>
      <c r="DM38" s="660"/>
      <c r="DN38" s="660"/>
      <c r="DO38" s="660"/>
      <c r="DP38" s="660"/>
      <c r="DQ38" s="660"/>
      <c r="DR38" s="660"/>
      <c r="DS38" s="660"/>
      <c r="DT38" s="660"/>
      <c r="DU38" s="660"/>
      <c r="DV38" s="661"/>
      <c r="DW38" s="664">
        <v>11.3</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328</v>
      </c>
      <c r="AR39" s="723"/>
      <c r="AS39" s="723"/>
      <c r="AT39" s="723"/>
      <c r="AU39" s="723"/>
      <c r="AV39" s="723"/>
      <c r="AW39" s="723"/>
      <c r="AX39" s="723"/>
      <c r="AY39" s="724"/>
      <c r="AZ39" s="659" t="s">
        <v>121</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10893</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2778106</v>
      </c>
      <c r="CS39" s="691"/>
      <c r="CT39" s="691"/>
      <c r="CU39" s="691"/>
      <c r="CV39" s="691"/>
      <c r="CW39" s="691"/>
      <c r="CX39" s="691"/>
      <c r="CY39" s="692"/>
      <c r="CZ39" s="664">
        <v>7.3</v>
      </c>
      <c r="DA39" s="689"/>
      <c r="DB39" s="689"/>
      <c r="DC39" s="693"/>
      <c r="DD39" s="668">
        <v>351191</v>
      </c>
      <c r="DE39" s="691"/>
      <c r="DF39" s="691"/>
      <c r="DG39" s="691"/>
      <c r="DH39" s="691"/>
      <c r="DI39" s="691"/>
      <c r="DJ39" s="691"/>
      <c r="DK39" s="692"/>
      <c r="DL39" s="668" t="s">
        <v>121</v>
      </c>
      <c r="DM39" s="691"/>
      <c r="DN39" s="691"/>
      <c r="DO39" s="691"/>
      <c r="DP39" s="691"/>
      <c r="DQ39" s="691"/>
      <c r="DR39" s="691"/>
      <c r="DS39" s="691"/>
      <c r="DT39" s="691"/>
      <c r="DU39" s="691"/>
      <c r="DV39" s="692"/>
      <c r="DW39" s="664" t="s">
        <v>121</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v>65000</v>
      </c>
      <c r="S40" s="660"/>
      <c r="T40" s="660"/>
      <c r="U40" s="660"/>
      <c r="V40" s="660"/>
      <c r="W40" s="660"/>
      <c r="X40" s="660"/>
      <c r="Y40" s="661"/>
      <c r="Z40" s="662">
        <v>0.2</v>
      </c>
      <c r="AA40" s="662"/>
      <c r="AB40" s="662"/>
      <c r="AC40" s="662"/>
      <c r="AD40" s="663" t="s">
        <v>121</v>
      </c>
      <c r="AE40" s="663"/>
      <c r="AF40" s="663"/>
      <c r="AG40" s="663"/>
      <c r="AH40" s="663"/>
      <c r="AI40" s="663"/>
      <c r="AJ40" s="663"/>
      <c r="AK40" s="663"/>
      <c r="AL40" s="664" t="s">
        <v>121</v>
      </c>
      <c r="AM40" s="665"/>
      <c r="AN40" s="665"/>
      <c r="AO40" s="666"/>
      <c r="AQ40" s="722" t="s">
        <v>332</v>
      </c>
      <c r="AR40" s="723"/>
      <c r="AS40" s="723"/>
      <c r="AT40" s="723"/>
      <c r="AU40" s="723"/>
      <c r="AV40" s="723"/>
      <c r="AW40" s="723"/>
      <c r="AX40" s="723"/>
      <c r="AY40" s="724"/>
      <c r="AZ40" s="659" t="s">
        <v>121</v>
      </c>
      <c r="BA40" s="660"/>
      <c r="BB40" s="660"/>
      <c r="BC40" s="660"/>
      <c r="BD40" s="691"/>
      <c r="BE40" s="691"/>
      <c r="BF40" s="714"/>
      <c r="BG40" s="707" t="s">
        <v>333</v>
      </c>
      <c r="BH40" s="708"/>
      <c r="BI40" s="708"/>
      <c r="BJ40" s="708"/>
      <c r="BK40" s="708"/>
      <c r="BL40" s="211"/>
      <c r="BM40" s="657" t="s">
        <v>334</v>
      </c>
      <c r="BN40" s="657"/>
      <c r="BO40" s="657"/>
      <c r="BP40" s="657"/>
      <c r="BQ40" s="657"/>
      <c r="BR40" s="657"/>
      <c r="BS40" s="657"/>
      <c r="BT40" s="657"/>
      <c r="BU40" s="658"/>
      <c r="BV40" s="659">
        <v>100</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194315</v>
      </c>
      <c r="CS40" s="660"/>
      <c r="CT40" s="660"/>
      <c r="CU40" s="660"/>
      <c r="CV40" s="660"/>
      <c r="CW40" s="660"/>
      <c r="CX40" s="660"/>
      <c r="CY40" s="661"/>
      <c r="CZ40" s="664">
        <v>0.5</v>
      </c>
      <c r="DA40" s="689"/>
      <c r="DB40" s="689"/>
      <c r="DC40" s="693"/>
      <c r="DD40" s="668">
        <v>99015</v>
      </c>
      <c r="DE40" s="660"/>
      <c r="DF40" s="660"/>
      <c r="DG40" s="660"/>
      <c r="DH40" s="660"/>
      <c r="DI40" s="660"/>
      <c r="DJ40" s="660"/>
      <c r="DK40" s="661"/>
      <c r="DL40" s="668">
        <v>98454</v>
      </c>
      <c r="DM40" s="660"/>
      <c r="DN40" s="660"/>
      <c r="DO40" s="660"/>
      <c r="DP40" s="660"/>
      <c r="DQ40" s="660"/>
      <c r="DR40" s="660"/>
      <c r="DS40" s="660"/>
      <c r="DT40" s="660"/>
      <c r="DU40" s="660"/>
      <c r="DV40" s="661"/>
      <c r="DW40" s="664">
        <v>0.6</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39574494</v>
      </c>
      <c r="S41" s="732"/>
      <c r="T41" s="732"/>
      <c r="U41" s="732"/>
      <c r="V41" s="732"/>
      <c r="W41" s="732"/>
      <c r="X41" s="732"/>
      <c r="Y41" s="736"/>
      <c r="Z41" s="737">
        <v>100</v>
      </c>
      <c r="AA41" s="737"/>
      <c r="AB41" s="737"/>
      <c r="AC41" s="737"/>
      <c r="AD41" s="738">
        <v>17324257</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598339</v>
      </c>
      <c r="BA41" s="660"/>
      <c r="BB41" s="660"/>
      <c r="BC41" s="660"/>
      <c r="BD41" s="691"/>
      <c r="BE41" s="691"/>
      <c r="BF41" s="714"/>
      <c r="BG41" s="707"/>
      <c r="BH41" s="708"/>
      <c r="BI41" s="708"/>
      <c r="BJ41" s="708"/>
      <c r="BK41" s="708"/>
      <c r="BL41" s="211"/>
      <c r="BM41" s="657" t="s">
        <v>338</v>
      </c>
      <c r="BN41" s="657"/>
      <c r="BO41" s="657"/>
      <c r="BP41" s="657"/>
      <c r="BQ41" s="657"/>
      <c r="BR41" s="657"/>
      <c r="BS41" s="657"/>
      <c r="BT41" s="657"/>
      <c r="BU41" s="658"/>
      <c r="BV41" s="659" t="s">
        <v>121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121</v>
      </c>
      <c r="CS41" s="691"/>
      <c r="CT41" s="691"/>
      <c r="CU41" s="691"/>
      <c r="CV41" s="691"/>
      <c r="CW41" s="691"/>
      <c r="CX41" s="691"/>
      <c r="CY41" s="692"/>
      <c r="CZ41" s="664" t="s">
        <v>121</v>
      </c>
      <c r="DA41" s="689"/>
      <c r="DB41" s="689"/>
      <c r="DC41" s="693"/>
      <c r="DD41" s="668" t="s">
        <v>121</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3019800</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414</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3384256</v>
      </c>
      <c r="CS42" s="691"/>
      <c r="CT42" s="691"/>
      <c r="CU42" s="691"/>
      <c r="CV42" s="691"/>
      <c r="CW42" s="691"/>
      <c r="CX42" s="691"/>
      <c r="CY42" s="692"/>
      <c r="CZ42" s="664">
        <v>8.9</v>
      </c>
      <c r="DA42" s="689"/>
      <c r="DB42" s="689"/>
      <c r="DC42" s="693"/>
      <c r="DD42" s="668">
        <v>633510</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40098</v>
      </c>
      <c r="CS43" s="691"/>
      <c r="CT43" s="691"/>
      <c r="CU43" s="691"/>
      <c r="CV43" s="691"/>
      <c r="CW43" s="691"/>
      <c r="CX43" s="691"/>
      <c r="CY43" s="692"/>
      <c r="CZ43" s="664">
        <v>0.1</v>
      </c>
      <c r="DA43" s="689"/>
      <c r="DB43" s="689"/>
      <c r="DC43" s="693"/>
      <c r="DD43" s="668">
        <v>36261</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3384256</v>
      </c>
      <c r="CS44" s="660"/>
      <c r="CT44" s="660"/>
      <c r="CU44" s="660"/>
      <c r="CV44" s="660"/>
      <c r="CW44" s="660"/>
      <c r="CX44" s="660"/>
      <c r="CY44" s="661"/>
      <c r="CZ44" s="664">
        <v>8.9</v>
      </c>
      <c r="DA44" s="665"/>
      <c r="DB44" s="665"/>
      <c r="DC44" s="671"/>
      <c r="DD44" s="668">
        <v>633510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1694840</v>
      </c>
      <c r="CS45" s="691"/>
      <c r="CT45" s="691"/>
      <c r="CU45" s="691"/>
      <c r="CV45" s="691"/>
      <c r="CW45" s="691"/>
      <c r="CX45" s="691"/>
      <c r="CY45" s="692"/>
      <c r="CZ45" s="664">
        <v>4.5</v>
      </c>
      <c r="DA45" s="689"/>
      <c r="DB45" s="689"/>
      <c r="DC45" s="693"/>
      <c r="DD45" s="668">
        <v>34687</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349</v>
      </c>
      <c r="CG46" s="657"/>
      <c r="CH46" s="657"/>
      <c r="CI46" s="657"/>
      <c r="CJ46" s="657"/>
      <c r="CK46" s="657"/>
      <c r="CL46" s="657"/>
      <c r="CM46" s="657"/>
      <c r="CN46" s="657"/>
      <c r="CO46" s="657"/>
      <c r="CP46" s="657"/>
      <c r="CQ46" s="658"/>
      <c r="CR46" s="659">
        <v>1688309</v>
      </c>
      <c r="CS46" s="660"/>
      <c r="CT46" s="660"/>
      <c r="CU46" s="660"/>
      <c r="CV46" s="660"/>
      <c r="CW46" s="660"/>
      <c r="CX46" s="660"/>
      <c r="CY46" s="661"/>
      <c r="CZ46" s="664">
        <v>4.4000000000000004</v>
      </c>
      <c r="DA46" s="665"/>
      <c r="DB46" s="665"/>
      <c r="DC46" s="671"/>
      <c r="DD46" s="668">
        <v>598516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350</v>
      </c>
      <c r="CG47" s="657"/>
      <c r="CH47" s="657"/>
      <c r="CI47" s="657"/>
      <c r="CJ47" s="657"/>
      <c r="CK47" s="657"/>
      <c r="CL47" s="657"/>
      <c r="CM47" s="657"/>
      <c r="CN47" s="657"/>
      <c r="CO47" s="657"/>
      <c r="CP47" s="657"/>
      <c r="CQ47" s="658"/>
      <c r="CR47" s="659" t="s">
        <v>121</v>
      </c>
      <c r="CS47" s="691"/>
      <c r="CT47" s="691"/>
      <c r="CU47" s="691"/>
      <c r="CV47" s="691"/>
      <c r="CW47" s="691"/>
      <c r="CX47" s="691"/>
      <c r="CY47" s="692"/>
      <c r="CZ47" s="664" t="s">
        <v>121</v>
      </c>
      <c r="DA47" s="689"/>
      <c r="DB47" s="689"/>
      <c r="DC47" s="693"/>
      <c r="DD47" s="668" t="s">
        <v>121</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351</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38053945</v>
      </c>
      <c r="CS49" s="718"/>
      <c r="CT49" s="718"/>
      <c r="CU49" s="718"/>
      <c r="CV49" s="718"/>
      <c r="CW49" s="718"/>
      <c r="CX49" s="718"/>
      <c r="CY49" s="747"/>
      <c r="CZ49" s="739">
        <v>100</v>
      </c>
      <c r="DA49" s="748"/>
      <c r="DB49" s="748"/>
      <c r="DC49" s="749"/>
      <c r="DD49" s="750">
        <v>21345927</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w+gg1h5xJ8PSNk0MYvxtDRxeSFvSh+X7btXa9JN2FSEuhuHJR8r0T09lNbLDm3IfAwfvcTIhrh+GscyvZw2aYQ==" saltValue="Lpmv5/xJQX6nT3g7j0Vbs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39516</v>
      </c>
      <c r="R7" s="789"/>
      <c r="S7" s="789"/>
      <c r="T7" s="789"/>
      <c r="U7" s="789"/>
      <c r="V7" s="789">
        <v>37995</v>
      </c>
      <c r="W7" s="789"/>
      <c r="X7" s="789"/>
      <c r="Y7" s="789"/>
      <c r="Z7" s="789"/>
      <c r="AA7" s="789">
        <v>1521</v>
      </c>
      <c r="AB7" s="789"/>
      <c r="AC7" s="789"/>
      <c r="AD7" s="789"/>
      <c r="AE7" s="790"/>
      <c r="AF7" s="791">
        <v>1519</v>
      </c>
      <c r="AG7" s="792"/>
      <c r="AH7" s="792"/>
      <c r="AI7" s="792"/>
      <c r="AJ7" s="793"/>
      <c r="AK7" s="794">
        <v>3858</v>
      </c>
      <c r="AL7" s="795"/>
      <c r="AM7" s="795"/>
      <c r="AN7" s="795"/>
      <c r="AO7" s="795"/>
      <c r="AP7" s="795">
        <v>21778</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556</v>
      </c>
      <c r="BT7" s="783"/>
      <c r="BU7" s="783"/>
      <c r="BV7" s="783"/>
      <c r="BW7" s="783"/>
      <c r="BX7" s="783"/>
      <c r="BY7" s="783"/>
      <c r="BZ7" s="783"/>
      <c r="CA7" s="783"/>
      <c r="CB7" s="783"/>
      <c r="CC7" s="783"/>
      <c r="CD7" s="783"/>
      <c r="CE7" s="783"/>
      <c r="CF7" s="783"/>
      <c r="CG7" s="798"/>
      <c r="CH7" s="779">
        <v>-39</v>
      </c>
      <c r="CI7" s="780"/>
      <c r="CJ7" s="780"/>
      <c r="CK7" s="780"/>
      <c r="CL7" s="781"/>
      <c r="CM7" s="779">
        <v>962</v>
      </c>
      <c r="CN7" s="780"/>
      <c r="CO7" s="780"/>
      <c r="CP7" s="780"/>
      <c r="CQ7" s="781"/>
      <c r="CR7" s="779">
        <v>380</v>
      </c>
      <c r="CS7" s="780"/>
      <c r="CT7" s="780"/>
      <c r="CU7" s="780"/>
      <c r="CV7" s="781"/>
      <c r="CW7" s="779" t="s">
        <v>553</v>
      </c>
      <c r="CX7" s="780"/>
      <c r="CY7" s="780"/>
      <c r="CZ7" s="780"/>
      <c r="DA7" s="781"/>
      <c r="DB7" s="779" t="s">
        <v>553</v>
      </c>
      <c r="DC7" s="780"/>
      <c r="DD7" s="780"/>
      <c r="DE7" s="780"/>
      <c r="DF7" s="781"/>
      <c r="DG7" s="779" t="s">
        <v>553</v>
      </c>
      <c r="DH7" s="780"/>
      <c r="DI7" s="780"/>
      <c r="DJ7" s="780"/>
      <c r="DK7" s="781"/>
      <c r="DL7" s="779" t="s">
        <v>553</v>
      </c>
      <c r="DM7" s="780"/>
      <c r="DN7" s="780"/>
      <c r="DO7" s="780"/>
      <c r="DP7" s="781"/>
      <c r="DQ7" s="779" t="s">
        <v>553</v>
      </c>
      <c r="DR7" s="780"/>
      <c r="DS7" s="780"/>
      <c r="DT7" s="780"/>
      <c r="DU7" s="781"/>
      <c r="DV7" s="782"/>
      <c r="DW7" s="783"/>
      <c r="DX7" s="783"/>
      <c r="DY7" s="783"/>
      <c r="DZ7" s="784"/>
      <c r="EA7" s="222"/>
    </row>
    <row r="8" spans="1:131" s="223" customFormat="1" ht="26.25" customHeight="1" x14ac:dyDescent="0.15">
      <c r="A8" s="226">
        <v>2</v>
      </c>
      <c r="B8" s="816" t="s">
        <v>376</v>
      </c>
      <c r="C8" s="817"/>
      <c r="D8" s="817"/>
      <c r="E8" s="817"/>
      <c r="F8" s="817"/>
      <c r="G8" s="817"/>
      <c r="H8" s="817"/>
      <c r="I8" s="817"/>
      <c r="J8" s="817"/>
      <c r="K8" s="817"/>
      <c r="L8" s="817"/>
      <c r="M8" s="817"/>
      <c r="N8" s="817"/>
      <c r="O8" s="817"/>
      <c r="P8" s="818"/>
      <c r="Q8" s="819">
        <v>87</v>
      </c>
      <c r="R8" s="820"/>
      <c r="S8" s="820"/>
      <c r="T8" s="820"/>
      <c r="U8" s="820"/>
      <c r="V8" s="820">
        <v>87</v>
      </c>
      <c r="W8" s="820"/>
      <c r="X8" s="820"/>
      <c r="Y8" s="820"/>
      <c r="Z8" s="820"/>
      <c r="AA8" s="820" t="s">
        <v>553</v>
      </c>
      <c r="AB8" s="820"/>
      <c r="AC8" s="820"/>
      <c r="AD8" s="820"/>
      <c r="AE8" s="821"/>
      <c r="AF8" s="822" t="s">
        <v>121</v>
      </c>
      <c r="AG8" s="823"/>
      <c r="AH8" s="823"/>
      <c r="AI8" s="823"/>
      <c r="AJ8" s="824"/>
      <c r="AK8" s="805" t="s">
        <v>553</v>
      </c>
      <c r="AL8" s="806"/>
      <c r="AM8" s="806"/>
      <c r="AN8" s="806"/>
      <c r="AO8" s="806"/>
      <c r="AP8" s="806">
        <v>671</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557</v>
      </c>
      <c r="BT8" s="810"/>
      <c r="BU8" s="810"/>
      <c r="BV8" s="810"/>
      <c r="BW8" s="810"/>
      <c r="BX8" s="810"/>
      <c r="BY8" s="810"/>
      <c r="BZ8" s="810"/>
      <c r="CA8" s="810"/>
      <c r="CB8" s="810"/>
      <c r="CC8" s="810"/>
      <c r="CD8" s="810"/>
      <c r="CE8" s="810"/>
      <c r="CF8" s="810"/>
      <c r="CG8" s="811"/>
      <c r="CH8" s="812" t="s">
        <v>553</v>
      </c>
      <c r="CI8" s="813"/>
      <c r="CJ8" s="813"/>
      <c r="CK8" s="813"/>
      <c r="CL8" s="814"/>
      <c r="CM8" s="812">
        <v>17</v>
      </c>
      <c r="CN8" s="813"/>
      <c r="CO8" s="813"/>
      <c r="CP8" s="813"/>
      <c r="CQ8" s="814"/>
      <c r="CR8" s="812">
        <v>3</v>
      </c>
      <c r="CS8" s="813"/>
      <c r="CT8" s="813"/>
      <c r="CU8" s="813"/>
      <c r="CV8" s="814"/>
      <c r="CW8" s="812" t="s">
        <v>553</v>
      </c>
      <c r="CX8" s="813"/>
      <c r="CY8" s="813"/>
      <c r="CZ8" s="813"/>
      <c r="DA8" s="814"/>
      <c r="DB8" s="812" t="s">
        <v>553</v>
      </c>
      <c r="DC8" s="813"/>
      <c r="DD8" s="813"/>
      <c r="DE8" s="813"/>
      <c r="DF8" s="814"/>
      <c r="DG8" s="812" t="s">
        <v>553</v>
      </c>
      <c r="DH8" s="813"/>
      <c r="DI8" s="813"/>
      <c r="DJ8" s="813"/>
      <c r="DK8" s="814"/>
      <c r="DL8" s="812" t="s">
        <v>553</v>
      </c>
      <c r="DM8" s="813"/>
      <c r="DN8" s="813"/>
      <c r="DO8" s="813"/>
      <c r="DP8" s="814"/>
      <c r="DQ8" s="812" t="s">
        <v>553</v>
      </c>
      <c r="DR8" s="813"/>
      <c r="DS8" s="813"/>
      <c r="DT8" s="813"/>
      <c r="DU8" s="814"/>
      <c r="DV8" s="809"/>
      <c r="DW8" s="810"/>
      <c r="DX8" s="810"/>
      <c r="DY8" s="810"/>
      <c r="DZ8" s="815"/>
      <c r="EA8" s="222"/>
    </row>
    <row r="9" spans="1:131" s="223" customFormat="1" ht="26.25" customHeight="1" x14ac:dyDescent="0.15">
      <c r="A9" s="226">
        <v>3</v>
      </c>
      <c r="B9" s="816" t="s">
        <v>377</v>
      </c>
      <c r="C9" s="817"/>
      <c r="D9" s="817"/>
      <c r="E9" s="817"/>
      <c r="F9" s="817"/>
      <c r="G9" s="817"/>
      <c r="H9" s="817"/>
      <c r="I9" s="817"/>
      <c r="J9" s="817"/>
      <c r="K9" s="817"/>
      <c r="L9" s="817"/>
      <c r="M9" s="817"/>
      <c r="N9" s="817"/>
      <c r="O9" s="817"/>
      <c r="P9" s="818"/>
      <c r="Q9" s="819">
        <v>1054</v>
      </c>
      <c r="R9" s="820"/>
      <c r="S9" s="820"/>
      <c r="T9" s="820"/>
      <c r="U9" s="820"/>
      <c r="V9" s="820">
        <v>1054</v>
      </c>
      <c r="W9" s="820"/>
      <c r="X9" s="820"/>
      <c r="Y9" s="820"/>
      <c r="Z9" s="820"/>
      <c r="AA9" s="820" t="s">
        <v>553</v>
      </c>
      <c r="AB9" s="820"/>
      <c r="AC9" s="820"/>
      <c r="AD9" s="820"/>
      <c r="AE9" s="821"/>
      <c r="AF9" s="822" t="s">
        <v>121</v>
      </c>
      <c r="AG9" s="823"/>
      <c r="AH9" s="823"/>
      <c r="AI9" s="823"/>
      <c r="AJ9" s="824"/>
      <c r="AK9" s="805" t="s">
        <v>553</v>
      </c>
      <c r="AL9" s="806"/>
      <c r="AM9" s="806"/>
      <c r="AN9" s="806"/>
      <c r="AO9" s="806"/>
      <c r="AP9" s="806">
        <v>143</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558</v>
      </c>
      <c r="BT9" s="810"/>
      <c r="BU9" s="810"/>
      <c r="BV9" s="810"/>
      <c r="BW9" s="810"/>
      <c r="BX9" s="810"/>
      <c r="BY9" s="810"/>
      <c r="BZ9" s="810"/>
      <c r="CA9" s="810"/>
      <c r="CB9" s="810"/>
      <c r="CC9" s="810"/>
      <c r="CD9" s="810"/>
      <c r="CE9" s="810"/>
      <c r="CF9" s="810"/>
      <c r="CG9" s="811"/>
      <c r="CH9" s="812">
        <v>1</v>
      </c>
      <c r="CI9" s="813"/>
      <c r="CJ9" s="813"/>
      <c r="CK9" s="813"/>
      <c r="CL9" s="814"/>
      <c r="CM9" s="812">
        <v>20</v>
      </c>
      <c r="CN9" s="813"/>
      <c r="CO9" s="813"/>
      <c r="CP9" s="813"/>
      <c r="CQ9" s="814"/>
      <c r="CR9" s="812">
        <v>30</v>
      </c>
      <c r="CS9" s="813"/>
      <c r="CT9" s="813"/>
      <c r="CU9" s="813"/>
      <c r="CV9" s="814"/>
      <c r="CW9" s="812" t="s">
        <v>553</v>
      </c>
      <c r="CX9" s="813"/>
      <c r="CY9" s="813"/>
      <c r="CZ9" s="813"/>
      <c r="DA9" s="814"/>
      <c r="DB9" s="812" t="s">
        <v>553</v>
      </c>
      <c r="DC9" s="813"/>
      <c r="DD9" s="813"/>
      <c r="DE9" s="813"/>
      <c r="DF9" s="814"/>
      <c r="DG9" s="812" t="s">
        <v>553</v>
      </c>
      <c r="DH9" s="813"/>
      <c r="DI9" s="813"/>
      <c r="DJ9" s="813"/>
      <c r="DK9" s="814"/>
      <c r="DL9" s="812" t="s">
        <v>553</v>
      </c>
      <c r="DM9" s="813"/>
      <c r="DN9" s="813"/>
      <c r="DO9" s="813"/>
      <c r="DP9" s="814"/>
      <c r="DQ9" s="812" t="s">
        <v>553</v>
      </c>
      <c r="DR9" s="813"/>
      <c r="DS9" s="813"/>
      <c r="DT9" s="813"/>
      <c r="DU9" s="814"/>
      <c r="DV9" s="809"/>
      <c r="DW9" s="810"/>
      <c r="DX9" s="810"/>
      <c r="DY9" s="810"/>
      <c r="DZ9" s="815"/>
      <c r="EA9" s="222"/>
    </row>
    <row r="10" spans="1:131" s="223" customFormat="1" ht="26.25" customHeight="1" x14ac:dyDescent="0.15">
      <c r="A10" s="226">
        <v>4</v>
      </c>
      <c r="B10" s="816" t="s">
        <v>378</v>
      </c>
      <c r="C10" s="817"/>
      <c r="D10" s="817"/>
      <c r="E10" s="817"/>
      <c r="F10" s="817"/>
      <c r="G10" s="817"/>
      <c r="H10" s="817"/>
      <c r="I10" s="817"/>
      <c r="J10" s="817"/>
      <c r="K10" s="817"/>
      <c r="L10" s="817"/>
      <c r="M10" s="817"/>
      <c r="N10" s="817"/>
      <c r="O10" s="817"/>
      <c r="P10" s="818"/>
      <c r="Q10" s="819">
        <v>115</v>
      </c>
      <c r="R10" s="820"/>
      <c r="S10" s="820"/>
      <c r="T10" s="820"/>
      <c r="U10" s="820"/>
      <c r="V10" s="820">
        <v>115</v>
      </c>
      <c r="W10" s="820"/>
      <c r="X10" s="820"/>
      <c r="Y10" s="820"/>
      <c r="Z10" s="820"/>
      <c r="AA10" s="820" t="s">
        <v>553</v>
      </c>
      <c r="AB10" s="820"/>
      <c r="AC10" s="820"/>
      <c r="AD10" s="820"/>
      <c r="AE10" s="821"/>
      <c r="AF10" s="822" t="s">
        <v>121</v>
      </c>
      <c r="AG10" s="823"/>
      <c r="AH10" s="823"/>
      <c r="AI10" s="823"/>
      <c r="AJ10" s="824"/>
      <c r="AK10" s="805" t="s">
        <v>553</v>
      </c>
      <c r="AL10" s="806"/>
      <c r="AM10" s="806"/>
      <c r="AN10" s="806"/>
      <c r="AO10" s="806"/>
      <c r="AP10" s="806">
        <v>289</v>
      </c>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379</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380</v>
      </c>
      <c r="B23" s="825" t="s">
        <v>381</v>
      </c>
      <c r="C23" s="826"/>
      <c r="D23" s="826"/>
      <c r="E23" s="826"/>
      <c r="F23" s="826"/>
      <c r="G23" s="826"/>
      <c r="H23" s="826"/>
      <c r="I23" s="826"/>
      <c r="J23" s="826"/>
      <c r="K23" s="826"/>
      <c r="L23" s="826"/>
      <c r="M23" s="826"/>
      <c r="N23" s="826"/>
      <c r="O23" s="826"/>
      <c r="P23" s="827"/>
      <c r="Q23" s="828">
        <v>39574</v>
      </c>
      <c r="R23" s="829"/>
      <c r="S23" s="829"/>
      <c r="T23" s="829"/>
      <c r="U23" s="829"/>
      <c r="V23" s="829">
        <v>38054</v>
      </c>
      <c r="W23" s="829"/>
      <c r="X23" s="829"/>
      <c r="Y23" s="829"/>
      <c r="Z23" s="829"/>
      <c r="AA23" s="829">
        <v>1521</v>
      </c>
      <c r="AB23" s="829"/>
      <c r="AC23" s="829"/>
      <c r="AD23" s="829"/>
      <c r="AE23" s="830"/>
      <c r="AF23" s="831">
        <v>1519</v>
      </c>
      <c r="AG23" s="829"/>
      <c r="AH23" s="829"/>
      <c r="AI23" s="829"/>
      <c r="AJ23" s="832"/>
      <c r="AK23" s="833"/>
      <c r="AL23" s="834"/>
      <c r="AM23" s="834"/>
      <c r="AN23" s="834"/>
      <c r="AO23" s="834"/>
      <c r="AP23" s="829">
        <v>22880</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382</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383</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384</v>
      </c>
      <c r="R26" s="770"/>
      <c r="S26" s="770"/>
      <c r="T26" s="770"/>
      <c r="U26" s="771"/>
      <c r="V26" s="769" t="s">
        <v>385</v>
      </c>
      <c r="W26" s="770"/>
      <c r="X26" s="770"/>
      <c r="Y26" s="770"/>
      <c r="Z26" s="771"/>
      <c r="AA26" s="769" t="s">
        <v>386</v>
      </c>
      <c r="AB26" s="770"/>
      <c r="AC26" s="770"/>
      <c r="AD26" s="770"/>
      <c r="AE26" s="770"/>
      <c r="AF26" s="850" t="s">
        <v>387</v>
      </c>
      <c r="AG26" s="851"/>
      <c r="AH26" s="851"/>
      <c r="AI26" s="851"/>
      <c r="AJ26" s="852"/>
      <c r="AK26" s="770" t="s">
        <v>388</v>
      </c>
      <c r="AL26" s="770"/>
      <c r="AM26" s="770"/>
      <c r="AN26" s="770"/>
      <c r="AO26" s="771"/>
      <c r="AP26" s="769" t="s">
        <v>389</v>
      </c>
      <c r="AQ26" s="770"/>
      <c r="AR26" s="770"/>
      <c r="AS26" s="770"/>
      <c r="AT26" s="771"/>
      <c r="AU26" s="769" t="s">
        <v>390</v>
      </c>
      <c r="AV26" s="770"/>
      <c r="AW26" s="770"/>
      <c r="AX26" s="770"/>
      <c r="AY26" s="771"/>
      <c r="AZ26" s="769" t="s">
        <v>391</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392</v>
      </c>
      <c r="C28" s="786"/>
      <c r="D28" s="786"/>
      <c r="E28" s="786"/>
      <c r="F28" s="786"/>
      <c r="G28" s="786"/>
      <c r="H28" s="786"/>
      <c r="I28" s="786"/>
      <c r="J28" s="786"/>
      <c r="K28" s="786"/>
      <c r="L28" s="786"/>
      <c r="M28" s="786"/>
      <c r="N28" s="786"/>
      <c r="O28" s="786"/>
      <c r="P28" s="787"/>
      <c r="Q28" s="858">
        <v>6419</v>
      </c>
      <c r="R28" s="859"/>
      <c r="S28" s="859"/>
      <c r="T28" s="859"/>
      <c r="U28" s="859"/>
      <c r="V28" s="859">
        <v>6381</v>
      </c>
      <c r="W28" s="859"/>
      <c r="X28" s="859"/>
      <c r="Y28" s="859"/>
      <c r="Z28" s="859"/>
      <c r="AA28" s="859">
        <v>38</v>
      </c>
      <c r="AB28" s="859"/>
      <c r="AC28" s="859"/>
      <c r="AD28" s="859"/>
      <c r="AE28" s="860"/>
      <c r="AF28" s="861">
        <v>38</v>
      </c>
      <c r="AG28" s="859"/>
      <c r="AH28" s="859"/>
      <c r="AI28" s="859"/>
      <c r="AJ28" s="862"/>
      <c r="AK28" s="863">
        <v>598</v>
      </c>
      <c r="AL28" s="864"/>
      <c r="AM28" s="864"/>
      <c r="AN28" s="864"/>
      <c r="AO28" s="864"/>
      <c r="AP28" s="864" t="s">
        <v>553</v>
      </c>
      <c r="AQ28" s="864"/>
      <c r="AR28" s="864"/>
      <c r="AS28" s="864"/>
      <c r="AT28" s="864"/>
      <c r="AU28" s="864" t="s">
        <v>553</v>
      </c>
      <c r="AV28" s="864"/>
      <c r="AW28" s="864"/>
      <c r="AX28" s="864"/>
      <c r="AY28" s="864"/>
      <c r="AZ28" s="865" t="s">
        <v>553</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393</v>
      </c>
      <c r="C29" s="817"/>
      <c r="D29" s="817"/>
      <c r="E29" s="817"/>
      <c r="F29" s="817"/>
      <c r="G29" s="817"/>
      <c r="H29" s="817"/>
      <c r="I29" s="817"/>
      <c r="J29" s="817"/>
      <c r="K29" s="817"/>
      <c r="L29" s="817"/>
      <c r="M29" s="817"/>
      <c r="N29" s="817"/>
      <c r="O29" s="817"/>
      <c r="P29" s="818"/>
      <c r="Q29" s="819">
        <v>5217</v>
      </c>
      <c r="R29" s="820"/>
      <c r="S29" s="820"/>
      <c r="T29" s="820"/>
      <c r="U29" s="820"/>
      <c r="V29" s="820">
        <v>5113</v>
      </c>
      <c r="W29" s="820"/>
      <c r="X29" s="820"/>
      <c r="Y29" s="820"/>
      <c r="Z29" s="820"/>
      <c r="AA29" s="820">
        <v>104</v>
      </c>
      <c r="AB29" s="820"/>
      <c r="AC29" s="820"/>
      <c r="AD29" s="820"/>
      <c r="AE29" s="821"/>
      <c r="AF29" s="822">
        <v>104</v>
      </c>
      <c r="AG29" s="823"/>
      <c r="AH29" s="823"/>
      <c r="AI29" s="823"/>
      <c r="AJ29" s="824"/>
      <c r="AK29" s="870">
        <v>826</v>
      </c>
      <c r="AL29" s="866"/>
      <c r="AM29" s="866"/>
      <c r="AN29" s="866"/>
      <c r="AO29" s="866"/>
      <c r="AP29" s="866" t="s">
        <v>553</v>
      </c>
      <c r="AQ29" s="866"/>
      <c r="AR29" s="866"/>
      <c r="AS29" s="866"/>
      <c r="AT29" s="866"/>
      <c r="AU29" s="866" t="s">
        <v>553</v>
      </c>
      <c r="AV29" s="866"/>
      <c r="AW29" s="866"/>
      <c r="AX29" s="866"/>
      <c r="AY29" s="866"/>
      <c r="AZ29" s="867" t="s">
        <v>553</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394</v>
      </c>
      <c r="C30" s="817"/>
      <c r="D30" s="817"/>
      <c r="E30" s="817"/>
      <c r="F30" s="817"/>
      <c r="G30" s="817"/>
      <c r="H30" s="817"/>
      <c r="I30" s="817"/>
      <c r="J30" s="817"/>
      <c r="K30" s="817"/>
      <c r="L30" s="817"/>
      <c r="M30" s="817"/>
      <c r="N30" s="817"/>
      <c r="O30" s="817"/>
      <c r="P30" s="818"/>
      <c r="Q30" s="819">
        <v>1253</v>
      </c>
      <c r="R30" s="820"/>
      <c r="S30" s="820"/>
      <c r="T30" s="820"/>
      <c r="U30" s="820"/>
      <c r="V30" s="820">
        <v>1230</v>
      </c>
      <c r="W30" s="820"/>
      <c r="X30" s="820"/>
      <c r="Y30" s="820"/>
      <c r="Z30" s="820"/>
      <c r="AA30" s="820">
        <v>23</v>
      </c>
      <c r="AB30" s="820"/>
      <c r="AC30" s="820"/>
      <c r="AD30" s="820"/>
      <c r="AE30" s="821"/>
      <c r="AF30" s="822">
        <v>23</v>
      </c>
      <c r="AG30" s="823"/>
      <c r="AH30" s="823"/>
      <c r="AI30" s="823"/>
      <c r="AJ30" s="824"/>
      <c r="AK30" s="870">
        <v>303</v>
      </c>
      <c r="AL30" s="866"/>
      <c r="AM30" s="866"/>
      <c r="AN30" s="866"/>
      <c r="AO30" s="866"/>
      <c r="AP30" s="866" t="s">
        <v>553</v>
      </c>
      <c r="AQ30" s="866"/>
      <c r="AR30" s="866"/>
      <c r="AS30" s="866"/>
      <c r="AT30" s="866"/>
      <c r="AU30" s="866" t="s">
        <v>553</v>
      </c>
      <c r="AV30" s="866"/>
      <c r="AW30" s="866"/>
      <c r="AX30" s="866"/>
      <c r="AY30" s="866"/>
      <c r="AZ30" s="867" t="s">
        <v>553</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395</v>
      </c>
      <c r="C31" s="817"/>
      <c r="D31" s="817"/>
      <c r="E31" s="817"/>
      <c r="F31" s="817"/>
      <c r="G31" s="817"/>
      <c r="H31" s="817"/>
      <c r="I31" s="817"/>
      <c r="J31" s="817"/>
      <c r="K31" s="817"/>
      <c r="L31" s="817"/>
      <c r="M31" s="817"/>
      <c r="N31" s="817"/>
      <c r="O31" s="817"/>
      <c r="P31" s="818"/>
      <c r="Q31" s="819">
        <v>13</v>
      </c>
      <c r="R31" s="820"/>
      <c r="S31" s="820"/>
      <c r="T31" s="820"/>
      <c r="U31" s="820"/>
      <c r="V31" s="820">
        <v>9</v>
      </c>
      <c r="W31" s="820"/>
      <c r="X31" s="820"/>
      <c r="Y31" s="820"/>
      <c r="Z31" s="820"/>
      <c r="AA31" s="820">
        <v>4</v>
      </c>
      <c r="AB31" s="820"/>
      <c r="AC31" s="820"/>
      <c r="AD31" s="820"/>
      <c r="AE31" s="821"/>
      <c r="AF31" s="822">
        <v>4</v>
      </c>
      <c r="AG31" s="823"/>
      <c r="AH31" s="823"/>
      <c r="AI31" s="823"/>
      <c r="AJ31" s="824"/>
      <c r="AK31" s="870" t="s">
        <v>553</v>
      </c>
      <c r="AL31" s="866"/>
      <c r="AM31" s="866"/>
      <c r="AN31" s="866"/>
      <c r="AO31" s="866"/>
      <c r="AP31" s="866" t="s">
        <v>553</v>
      </c>
      <c r="AQ31" s="866"/>
      <c r="AR31" s="866"/>
      <c r="AS31" s="866"/>
      <c r="AT31" s="866"/>
      <c r="AU31" s="866" t="s">
        <v>553</v>
      </c>
      <c r="AV31" s="866"/>
      <c r="AW31" s="866"/>
      <c r="AX31" s="866"/>
      <c r="AY31" s="866"/>
      <c r="AZ31" s="867" t="s">
        <v>553</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396</v>
      </c>
      <c r="C32" s="817"/>
      <c r="D32" s="817"/>
      <c r="E32" s="817"/>
      <c r="F32" s="817"/>
      <c r="G32" s="817"/>
      <c r="H32" s="817"/>
      <c r="I32" s="817"/>
      <c r="J32" s="817"/>
      <c r="K32" s="817"/>
      <c r="L32" s="817"/>
      <c r="M32" s="817"/>
      <c r="N32" s="817"/>
      <c r="O32" s="817"/>
      <c r="P32" s="818"/>
      <c r="Q32" s="819">
        <v>1277</v>
      </c>
      <c r="R32" s="820"/>
      <c r="S32" s="820"/>
      <c r="T32" s="820"/>
      <c r="U32" s="820"/>
      <c r="V32" s="820">
        <v>216</v>
      </c>
      <c r="W32" s="820"/>
      <c r="X32" s="820"/>
      <c r="Y32" s="820"/>
      <c r="Z32" s="820"/>
      <c r="AA32" s="820">
        <v>1061</v>
      </c>
      <c r="AB32" s="820"/>
      <c r="AC32" s="820"/>
      <c r="AD32" s="820"/>
      <c r="AE32" s="821"/>
      <c r="AF32" s="822">
        <v>1061</v>
      </c>
      <c r="AG32" s="823"/>
      <c r="AH32" s="823"/>
      <c r="AI32" s="823"/>
      <c r="AJ32" s="824"/>
      <c r="AK32" s="870">
        <v>69</v>
      </c>
      <c r="AL32" s="866"/>
      <c r="AM32" s="866"/>
      <c r="AN32" s="866"/>
      <c r="AO32" s="866"/>
      <c r="AP32" s="866">
        <v>12281</v>
      </c>
      <c r="AQ32" s="866"/>
      <c r="AR32" s="866"/>
      <c r="AS32" s="866"/>
      <c r="AT32" s="866"/>
      <c r="AU32" s="866" t="s">
        <v>553</v>
      </c>
      <c r="AV32" s="866"/>
      <c r="AW32" s="866"/>
      <c r="AX32" s="866"/>
      <c r="AY32" s="866"/>
      <c r="AZ32" s="867" t="s">
        <v>553</v>
      </c>
      <c r="BA32" s="867"/>
      <c r="BB32" s="867"/>
      <c r="BC32" s="867"/>
      <c r="BD32" s="867"/>
      <c r="BE32" s="868" t="s">
        <v>397</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398</v>
      </c>
      <c r="C33" s="817"/>
      <c r="D33" s="817"/>
      <c r="E33" s="817"/>
      <c r="F33" s="817"/>
      <c r="G33" s="817"/>
      <c r="H33" s="817"/>
      <c r="I33" s="817"/>
      <c r="J33" s="817"/>
      <c r="K33" s="817"/>
      <c r="L33" s="817"/>
      <c r="M33" s="817"/>
      <c r="N33" s="817"/>
      <c r="O33" s="817"/>
      <c r="P33" s="818"/>
      <c r="Q33" s="819">
        <v>2411</v>
      </c>
      <c r="R33" s="820"/>
      <c r="S33" s="820"/>
      <c r="T33" s="820"/>
      <c r="U33" s="820"/>
      <c r="V33" s="820">
        <v>293</v>
      </c>
      <c r="W33" s="820"/>
      <c r="X33" s="820"/>
      <c r="Y33" s="820"/>
      <c r="Z33" s="820"/>
      <c r="AA33" s="820">
        <v>2118</v>
      </c>
      <c r="AB33" s="820"/>
      <c r="AC33" s="820"/>
      <c r="AD33" s="820"/>
      <c r="AE33" s="821"/>
      <c r="AF33" s="822">
        <v>2118</v>
      </c>
      <c r="AG33" s="823"/>
      <c r="AH33" s="823"/>
      <c r="AI33" s="823"/>
      <c r="AJ33" s="824"/>
      <c r="AK33" s="870">
        <v>773</v>
      </c>
      <c r="AL33" s="866"/>
      <c r="AM33" s="866"/>
      <c r="AN33" s="866"/>
      <c r="AO33" s="866"/>
      <c r="AP33" s="866">
        <v>1913</v>
      </c>
      <c r="AQ33" s="866"/>
      <c r="AR33" s="866"/>
      <c r="AS33" s="866"/>
      <c r="AT33" s="866"/>
      <c r="AU33" s="866">
        <v>6214</v>
      </c>
      <c r="AV33" s="866"/>
      <c r="AW33" s="866"/>
      <c r="AX33" s="866"/>
      <c r="AY33" s="866"/>
      <c r="AZ33" s="867" t="s">
        <v>553</v>
      </c>
      <c r="BA33" s="867"/>
      <c r="BB33" s="867"/>
      <c r="BC33" s="867"/>
      <c r="BD33" s="867"/>
      <c r="BE33" s="868" t="s">
        <v>397</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399</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380</v>
      </c>
      <c r="B63" s="825" t="s">
        <v>400</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3347</v>
      </c>
      <c r="AG63" s="880"/>
      <c r="AH63" s="880"/>
      <c r="AI63" s="880"/>
      <c r="AJ63" s="881"/>
      <c r="AK63" s="882"/>
      <c r="AL63" s="877"/>
      <c r="AM63" s="877"/>
      <c r="AN63" s="877"/>
      <c r="AO63" s="877"/>
      <c r="AP63" s="880">
        <v>14194</v>
      </c>
      <c r="AQ63" s="880"/>
      <c r="AR63" s="880"/>
      <c r="AS63" s="880"/>
      <c r="AT63" s="880"/>
      <c r="AU63" s="880">
        <v>6214</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402</v>
      </c>
      <c r="B66" s="764"/>
      <c r="C66" s="764"/>
      <c r="D66" s="764"/>
      <c r="E66" s="764"/>
      <c r="F66" s="764"/>
      <c r="G66" s="764"/>
      <c r="H66" s="764"/>
      <c r="I66" s="764"/>
      <c r="J66" s="764"/>
      <c r="K66" s="764"/>
      <c r="L66" s="764"/>
      <c r="M66" s="764"/>
      <c r="N66" s="764"/>
      <c r="O66" s="764"/>
      <c r="P66" s="765"/>
      <c r="Q66" s="769" t="s">
        <v>384</v>
      </c>
      <c r="R66" s="770"/>
      <c r="S66" s="770"/>
      <c r="T66" s="770"/>
      <c r="U66" s="771"/>
      <c r="V66" s="769" t="s">
        <v>385</v>
      </c>
      <c r="W66" s="770"/>
      <c r="X66" s="770"/>
      <c r="Y66" s="770"/>
      <c r="Z66" s="771"/>
      <c r="AA66" s="769" t="s">
        <v>386</v>
      </c>
      <c r="AB66" s="770"/>
      <c r="AC66" s="770"/>
      <c r="AD66" s="770"/>
      <c r="AE66" s="771"/>
      <c r="AF66" s="890" t="s">
        <v>387</v>
      </c>
      <c r="AG66" s="851"/>
      <c r="AH66" s="851"/>
      <c r="AI66" s="851"/>
      <c r="AJ66" s="891"/>
      <c r="AK66" s="769" t="s">
        <v>388</v>
      </c>
      <c r="AL66" s="764"/>
      <c r="AM66" s="764"/>
      <c r="AN66" s="764"/>
      <c r="AO66" s="765"/>
      <c r="AP66" s="769" t="s">
        <v>389</v>
      </c>
      <c r="AQ66" s="770"/>
      <c r="AR66" s="770"/>
      <c r="AS66" s="770"/>
      <c r="AT66" s="771"/>
      <c r="AU66" s="769" t="s">
        <v>403</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554</v>
      </c>
      <c r="C68" s="906"/>
      <c r="D68" s="906"/>
      <c r="E68" s="906"/>
      <c r="F68" s="906"/>
      <c r="G68" s="906"/>
      <c r="H68" s="906"/>
      <c r="I68" s="906"/>
      <c r="J68" s="906"/>
      <c r="K68" s="906"/>
      <c r="L68" s="906"/>
      <c r="M68" s="906"/>
      <c r="N68" s="906"/>
      <c r="O68" s="906"/>
      <c r="P68" s="907"/>
      <c r="Q68" s="908">
        <v>2548</v>
      </c>
      <c r="R68" s="902"/>
      <c r="S68" s="902"/>
      <c r="T68" s="902"/>
      <c r="U68" s="902"/>
      <c r="V68" s="902">
        <v>363</v>
      </c>
      <c r="W68" s="902"/>
      <c r="X68" s="902"/>
      <c r="Y68" s="902"/>
      <c r="Z68" s="902"/>
      <c r="AA68" s="902">
        <v>2185</v>
      </c>
      <c r="AB68" s="902"/>
      <c r="AC68" s="902"/>
      <c r="AD68" s="902"/>
      <c r="AE68" s="902"/>
      <c r="AF68" s="902">
        <v>2185</v>
      </c>
      <c r="AG68" s="902"/>
      <c r="AH68" s="902"/>
      <c r="AI68" s="902"/>
      <c r="AJ68" s="902"/>
      <c r="AK68" s="902" t="s">
        <v>553</v>
      </c>
      <c r="AL68" s="902"/>
      <c r="AM68" s="902"/>
      <c r="AN68" s="902"/>
      <c r="AO68" s="902"/>
      <c r="AP68" s="902">
        <v>13191</v>
      </c>
      <c r="AQ68" s="902"/>
      <c r="AR68" s="902"/>
      <c r="AS68" s="902"/>
      <c r="AT68" s="902"/>
      <c r="AU68" s="902" t="s">
        <v>553</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555</v>
      </c>
      <c r="C69" s="910"/>
      <c r="D69" s="910"/>
      <c r="E69" s="910"/>
      <c r="F69" s="910"/>
      <c r="G69" s="910"/>
      <c r="H69" s="910"/>
      <c r="I69" s="910"/>
      <c r="J69" s="910"/>
      <c r="K69" s="910"/>
      <c r="L69" s="910"/>
      <c r="M69" s="910"/>
      <c r="N69" s="910"/>
      <c r="O69" s="910"/>
      <c r="P69" s="911"/>
      <c r="Q69" s="912">
        <v>33</v>
      </c>
      <c r="R69" s="866"/>
      <c r="S69" s="866"/>
      <c r="T69" s="866"/>
      <c r="U69" s="866"/>
      <c r="V69" s="866">
        <v>30</v>
      </c>
      <c r="W69" s="866"/>
      <c r="X69" s="866"/>
      <c r="Y69" s="866"/>
      <c r="Z69" s="866"/>
      <c r="AA69" s="866">
        <v>3</v>
      </c>
      <c r="AB69" s="866"/>
      <c r="AC69" s="866"/>
      <c r="AD69" s="866"/>
      <c r="AE69" s="866"/>
      <c r="AF69" s="866">
        <v>3</v>
      </c>
      <c r="AG69" s="866"/>
      <c r="AH69" s="866"/>
      <c r="AI69" s="866"/>
      <c r="AJ69" s="866"/>
      <c r="AK69" s="866" t="s">
        <v>553</v>
      </c>
      <c r="AL69" s="866"/>
      <c r="AM69" s="866"/>
      <c r="AN69" s="866"/>
      <c r="AO69" s="866"/>
      <c r="AP69" s="866" t="s">
        <v>553</v>
      </c>
      <c r="AQ69" s="866"/>
      <c r="AR69" s="866"/>
      <c r="AS69" s="866"/>
      <c r="AT69" s="866"/>
      <c r="AU69" s="866" t="s">
        <v>553</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c r="C70" s="910"/>
      <c r="D70" s="910"/>
      <c r="E70" s="910"/>
      <c r="F70" s="910"/>
      <c r="G70" s="910"/>
      <c r="H70" s="910"/>
      <c r="I70" s="910"/>
      <c r="J70" s="910"/>
      <c r="K70" s="910"/>
      <c r="L70" s="910"/>
      <c r="M70" s="910"/>
      <c r="N70" s="910"/>
      <c r="O70" s="910"/>
      <c r="P70" s="911"/>
      <c r="Q70" s="912"/>
      <c r="R70" s="866"/>
      <c r="S70" s="866"/>
      <c r="T70" s="866"/>
      <c r="U70" s="866"/>
      <c r="V70" s="866"/>
      <c r="W70" s="866"/>
      <c r="X70" s="866"/>
      <c r="Y70" s="866"/>
      <c r="Z70" s="866"/>
      <c r="AA70" s="866"/>
      <c r="AB70" s="866"/>
      <c r="AC70" s="866"/>
      <c r="AD70" s="866"/>
      <c r="AE70" s="866"/>
      <c r="AF70" s="866"/>
      <c r="AG70" s="866"/>
      <c r="AH70" s="866"/>
      <c r="AI70" s="866"/>
      <c r="AJ70" s="866"/>
      <c r="AK70" s="866"/>
      <c r="AL70" s="866"/>
      <c r="AM70" s="866"/>
      <c r="AN70" s="866"/>
      <c r="AO70" s="866"/>
      <c r="AP70" s="866"/>
      <c r="AQ70" s="866"/>
      <c r="AR70" s="866"/>
      <c r="AS70" s="866"/>
      <c r="AT70" s="866"/>
      <c r="AU70" s="866"/>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c r="C71" s="910"/>
      <c r="D71" s="910"/>
      <c r="E71" s="910"/>
      <c r="F71" s="910"/>
      <c r="G71" s="910"/>
      <c r="H71" s="910"/>
      <c r="I71" s="910"/>
      <c r="J71" s="910"/>
      <c r="K71" s="910"/>
      <c r="L71" s="910"/>
      <c r="M71" s="910"/>
      <c r="N71" s="910"/>
      <c r="O71" s="910"/>
      <c r="P71" s="911"/>
      <c r="Q71" s="912"/>
      <c r="R71" s="866"/>
      <c r="S71" s="866"/>
      <c r="T71" s="866"/>
      <c r="U71" s="866"/>
      <c r="V71" s="866"/>
      <c r="W71" s="866"/>
      <c r="X71" s="866"/>
      <c r="Y71" s="866"/>
      <c r="Z71" s="866"/>
      <c r="AA71" s="866"/>
      <c r="AB71" s="866"/>
      <c r="AC71" s="866"/>
      <c r="AD71" s="866"/>
      <c r="AE71" s="866"/>
      <c r="AF71" s="866"/>
      <c r="AG71" s="866"/>
      <c r="AH71" s="866"/>
      <c r="AI71" s="866"/>
      <c r="AJ71" s="866"/>
      <c r="AK71" s="866"/>
      <c r="AL71" s="866"/>
      <c r="AM71" s="866"/>
      <c r="AN71" s="866"/>
      <c r="AO71" s="866"/>
      <c r="AP71" s="866"/>
      <c r="AQ71" s="866"/>
      <c r="AR71" s="866"/>
      <c r="AS71" s="866"/>
      <c r="AT71" s="866"/>
      <c r="AU71" s="866"/>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380</v>
      </c>
      <c r="B88" s="825" t="s">
        <v>404</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2188</v>
      </c>
      <c r="AG88" s="880"/>
      <c r="AH88" s="880"/>
      <c r="AI88" s="880"/>
      <c r="AJ88" s="880"/>
      <c r="AK88" s="877"/>
      <c r="AL88" s="877"/>
      <c r="AM88" s="877"/>
      <c r="AN88" s="877"/>
      <c r="AO88" s="877"/>
      <c r="AP88" s="880">
        <v>13191</v>
      </c>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380</v>
      </c>
      <c r="BR102" s="825" t="s">
        <v>405</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413</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406</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407</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410</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411</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412</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413</v>
      </c>
      <c r="AB109" s="929"/>
      <c r="AC109" s="929"/>
      <c r="AD109" s="929"/>
      <c r="AE109" s="930"/>
      <c r="AF109" s="928" t="s">
        <v>414</v>
      </c>
      <c r="AG109" s="929"/>
      <c r="AH109" s="929"/>
      <c r="AI109" s="929"/>
      <c r="AJ109" s="930"/>
      <c r="AK109" s="928" t="s">
        <v>295</v>
      </c>
      <c r="AL109" s="929"/>
      <c r="AM109" s="929"/>
      <c r="AN109" s="929"/>
      <c r="AO109" s="930"/>
      <c r="AP109" s="928" t="s">
        <v>415</v>
      </c>
      <c r="AQ109" s="929"/>
      <c r="AR109" s="929"/>
      <c r="AS109" s="929"/>
      <c r="AT109" s="931"/>
      <c r="AU109" s="948" t="s">
        <v>412</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413</v>
      </c>
      <c r="BR109" s="929"/>
      <c r="BS109" s="929"/>
      <c r="BT109" s="929"/>
      <c r="BU109" s="930"/>
      <c r="BV109" s="928" t="s">
        <v>414</v>
      </c>
      <c r="BW109" s="929"/>
      <c r="BX109" s="929"/>
      <c r="BY109" s="929"/>
      <c r="BZ109" s="930"/>
      <c r="CA109" s="928" t="s">
        <v>295</v>
      </c>
      <c r="CB109" s="929"/>
      <c r="CC109" s="929"/>
      <c r="CD109" s="929"/>
      <c r="CE109" s="930"/>
      <c r="CF109" s="949" t="s">
        <v>415</v>
      </c>
      <c r="CG109" s="949"/>
      <c r="CH109" s="949"/>
      <c r="CI109" s="949"/>
      <c r="CJ109" s="949"/>
      <c r="CK109" s="928" t="s">
        <v>416</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413</v>
      </c>
      <c r="DH109" s="929"/>
      <c r="DI109" s="929"/>
      <c r="DJ109" s="929"/>
      <c r="DK109" s="930"/>
      <c r="DL109" s="928" t="s">
        <v>414</v>
      </c>
      <c r="DM109" s="929"/>
      <c r="DN109" s="929"/>
      <c r="DO109" s="929"/>
      <c r="DP109" s="930"/>
      <c r="DQ109" s="928" t="s">
        <v>295</v>
      </c>
      <c r="DR109" s="929"/>
      <c r="DS109" s="929"/>
      <c r="DT109" s="929"/>
      <c r="DU109" s="930"/>
      <c r="DV109" s="928" t="s">
        <v>415</v>
      </c>
      <c r="DW109" s="929"/>
      <c r="DX109" s="929"/>
      <c r="DY109" s="929"/>
      <c r="DZ109" s="931"/>
    </row>
    <row r="110" spans="1:131" s="218" customFormat="1" ht="26.25" customHeight="1" x14ac:dyDescent="0.15">
      <c r="A110" s="932" t="s">
        <v>417</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2791514</v>
      </c>
      <c r="AB110" s="936"/>
      <c r="AC110" s="936"/>
      <c r="AD110" s="936"/>
      <c r="AE110" s="937"/>
      <c r="AF110" s="938">
        <v>2794398</v>
      </c>
      <c r="AG110" s="936"/>
      <c r="AH110" s="936"/>
      <c r="AI110" s="936"/>
      <c r="AJ110" s="937"/>
      <c r="AK110" s="938">
        <v>2797172</v>
      </c>
      <c r="AL110" s="936"/>
      <c r="AM110" s="936"/>
      <c r="AN110" s="936"/>
      <c r="AO110" s="937"/>
      <c r="AP110" s="939">
        <v>18.7</v>
      </c>
      <c r="AQ110" s="940"/>
      <c r="AR110" s="940"/>
      <c r="AS110" s="940"/>
      <c r="AT110" s="941"/>
      <c r="AU110" s="942" t="s">
        <v>69</v>
      </c>
      <c r="AV110" s="943"/>
      <c r="AW110" s="943"/>
      <c r="AX110" s="943"/>
      <c r="AY110" s="943"/>
      <c r="AZ110" s="965" t="s">
        <v>418</v>
      </c>
      <c r="BA110" s="933"/>
      <c r="BB110" s="933"/>
      <c r="BC110" s="933"/>
      <c r="BD110" s="933"/>
      <c r="BE110" s="933"/>
      <c r="BF110" s="933"/>
      <c r="BG110" s="933"/>
      <c r="BH110" s="933"/>
      <c r="BI110" s="933"/>
      <c r="BJ110" s="933"/>
      <c r="BK110" s="933"/>
      <c r="BL110" s="933"/>
      <c r="BM110" s="933"/>
      <c r="BN110" s="933"/>
      <c r="BO110" s="933"/>
      <c r="BP110" s="934"/>
      <c r="BQ110" s="966">
        <v>25963845</v>
      </c>
      <c r="BR110" s="967"/>
      <c r="BS110" s="967"/>
      <c r="BT110" s="967"/>
      <c r="BU110" s="967"/>
      <c r="BV110" s="967">
        <v>24148565</v>
      </c>
      <c r="BW110" s="967"/>
      <c r="BX110" s="967"/>
      <c r="BY110" s="967"/>
      <c r="BZ110" s="967"/>
      <c r="CA110" s="967">
        <v>22880477</v>
      </c>
      <c r="CB110" s="967"/>
      <c r="CC110" s="967"/>
      <c r="CD110" s="967"/>
      <c r="CE110" s="967"/>
      <c r="CF110" s="980">
        <v>152.9</v>
      </c>
      <c r="CG110" s="981"/>
      <c r="CH110" s="981"/>
      <c r="CI110" s="981"/>
      <c r="CJ110" s="981"/>
      <c r="CK110" s="982" t="s">
        <v>419</v>
      </c>
      <c r="CL110" s="983"/>
      <c r="CM110" s="965" t="s">
        <v>420</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v>354000</v>
      </c>
      <c r="DR110" s="967"/>
      <c r="DS110" s="967"/>
      <c r="DT110" s="967"/>
      <c r="DU110" s="967"/>
      <c r="DV110" s="968">
        <v>2.4</v>
      </c>
      <c r="DW110" s="968"/>
      <c r="DX110" s="968"/>
      <c r="DY110" s="968"/>
      <c r="DZ110" s="969"/>
    </row>
    <row r="111" spans="1:131" s="218" customFormat="1" ht="26.25" customHeight="1" x14ac:dyDescent="0.15">
      <c r="A111" s="970" t="s">
        <v>421</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422</v>
      </c>
      <c r="BA111" s="959"/>
      <c r="BB111" s="959"/>
      <c r="BC111" s="959"/>
      <c r="BD111" s="959"/>
      <c r="BE111" s="959"/>
      <c r="BF111" s="959"/>
      <c r="BG111" s="959"/>
      <c r="BH111" s="959"/>
      <c r="BI111" s="959"/>
      <c r="BJ111" s="959"/>
      <c r="BK111" s="959"/>
      <c r="BL111" s="959"/>
      <c r="BM111" s="959"/>
      <c r="BN111" s="959"/>
      <c r="BO111" s="959"/>
      <c r="BP111" s="960"/>
      <c r="BQ111" s="961">
        <v>222836</v>
      </c>
      <c r="BR111" s="962"/>
      <c r="BS111" s="962"/>
      <c r="BT111" s="962"/>
      <c r="BU111" s="962"/>
      <c r="BV111" s="962">
        <v>239821</v>
      </c>
      <c r="BW111" s="962"/>
      <c r="BX111" s="962"/>
      <c r="BY111" s="962"/>
      <c r="BZ111" s="962"/>
      <c r="CA111" s="962">
        <v>746615</v>
      </c>
      <c r="CB111" s="962"/>
      <c r="CC111" s="962"/>
      <c r="CD111" s="962"/>
      <c r="CE111" s="962"/>
      <c r="CF111" s="956">
        <v>5</v>
      </c>
      <c r="CG111" s="957"/>
      <c r="CH111" s="957"/>
      <c r="CI111" s="957"/>
      <c r="CJ111" s="957"/>
      <c r="CK111" s="984"/>
      <c r="CL111" s="985"/>
      <c r="CM111" s="958" t="s">
        <v>423</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15">
      <c r="A112" s="988" t="s">
        <v>424</v>
      </c>
      <c r="B112" s="989"/>
      <c r="C112" s="959" t="s">
        <v>425</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426</v>
      </c>
      <c r="BA112" s="959"/>
      <c r="BB112" s="959"/>
      <c r="BC112" s="959"/>
      <c r="BD112" s="959"/>
      <c r="BE112" s="959"/>
      <c r="BF112" s="959"/>
      <c r="BG112" s="959"/>
      <c r="BH112" s="959"/>
      <c r="BI112" s="959"/>
      <c r="BJ112" s="959"/>
      <c r="BK112" s="959"/>
      <c r="BL112" s="959"/>
      <c r="BM112" s="959"/>
      <c r="BN112" s="959"/>
      <c r="BO112" s="959"/>
      <c r="BP112" s="960"/>
      <c r="BQ112" s="961">
        <v>6193122</v>
      </c>
      <c r="BR112" s="962"/>
      <c r="BS112" s="962"/>
      <c r="BT112" s="962"/>
      <c r="BU112" s="962"/>
      <c r="BV112" s="962">
        <v>6211957</v>
      </c>
      <c r="BW112" s="962"/>
      <c r="BX112" s="962"/>
      <c r="BY112" s="962"/>
      <c r="BZ112" s="962"/>
      <c r="CA112" s="962">
        <v>6226233</v>
      </c>
      <c r="CB112" s="962"/>
      <c r="CC112" s="962"/>
      <c r="CD112" s="962"/>
      <c r="CE112" s="962"/>
      <c r="CF112" s="956">
        <v>41.6</v>
      </c>
      <c r="CG112" s="957"/>
      <c r="CH112" s="957"/>
      <c r="CI112" s="957"/>
      <c r="CJ112" s="957"/>
      <c r="CK112" s="984"/>
      <c r="CL112" s="985"/>
      <c r="CM112" s="958" t="s">
        <v>427</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v>131959</v>
      </c>
      <c r="DH112" s="962"/>
      <c r="DI112" s="962"/>
      <c r="DJ112" s="962"/>
      <c r="DK112" s="962"/>
      <c r="DL112" s="962">
        <v>123284</v>
      </c>
      <c r="DM112" s="962"/>
      <c r="DN112" s="962"/>
      <c r="DO112" s="962"/>
      <c r="DP112" s="962"/>
      <c r="DQ112" s="962">
        <v>114592</v>
      </c>
      <c r="DR112" s="962"/>
      <c r="DS112" s="962"/>
      <c r="DT112" s="962"/>
      <c r="DU112" s="962"/>
      <c r="DV112" s="963">
        <v>0.8</v>
      </c>
      <c r="DW112" s="963"/>
      <c r="DX112" s="963"/>
      <c r="DY112" s="963"/>
      <c r="DZ112" s="964"/>
    </row>
    <row r="113" spans="1:130" s="218" customFormat="1" ht="26.25" customHeight="1" x14ac:dyDescent="0.15">
      <c r="A113" s="990"/>
      <c r="B113" s="991"/>
      <c r="C113" s="959" t="s">
        <v>428</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519267</v>
      </c>
      <c r="AB113" s="974"/>
      <c r="AC113" s="974"/>
      <c r="AD113" s="974"/>
      <c r="AE113" s="975"/>
      <c r="AF113" s="976">
        <v>533619</v>
      </c>
      <c r="AG113" s="974"/>
      <c r="AH113" s="974"/>
      <c r="AI113" s="974"/>
      <c r="AJ113" s="975"/>
      <c r="AK113" s="976">
        <v>521396</v>
      </c>
      <c r="AL113" s="974"/>
      <c r="AM113" s="974"/>
      <c r="AN113" s="974"/>
      <c r="AO113" s="975"/>
      <c r="AP113" s="977">
        <v>3.5</v>
      </c>
      <c r="AQ113" s="978"/>
      <c r="AR113" s="978"/>
      <c r="AS113" s="978"/>
      <c r="AT113" s="979"/>
      <c r="AU113" s="944"/>
      <c r="AV113" s="945"/>
      <c r="AW113" s="945"/>
      <c r="AX113" s="945"/>
      <c r="AY113" s="945"/>
      <c r="AZ113" s="958" t="s">
        <v>429</v>
      </c>
      <c r="BA113" s="959"/>
      <c r="BB113" s="959"/>
      <c r="BC113" s="959"/>
      <c r="BD113" s="959"/>
      <c r="BE113" s="959"/>
      <c r="BF113" s="959"/>
      <c r="BG113" s="959"/>
      <c r="BH113" s="959"/>
      <c r="BI113" s="959"/>
      <c r="BJ113" s="959"/>
      <c r="BK113" s="959"/>
      <c r="BL113" s="959"/>
      <c r="BM113" s="959"/>
      <c r="BN113" s="959"/>
      <c r="BO113" s="959"/>
      <c r="BP113" s="960"/>
      <c r="BQ113" s="961" t="s">
        <v>121</v>
      </c>
      <c r="BR113" s="962"/>
      <c r="BS113" s="962"/>
      <c r="BT113" s="962"/>
      <c r="BU113" s="962"/>
      <c r="BV113" s="962" t="s">
        <v>121</v>
      </c>
      <c r="BW113" s="962"/>
      <c r="BX113" s="962"/>
      <c r="BY113" s="962"/>
      <c r="BZ113" s="962"/>
      <c r="CA113" s="962" t="s">
        <v>121</v>
      </c>
      <c r="CB113" s="962"/>
      <c r="CC113" s="962"/>
      <c r="CD113" s="962"/>
      <c r="CE113" s="962"/>
      <c r="CF113" s="956" t="s">
        <v>121</v>
      </c>
      <c r="CG113" s="957"/>
      <c r="CH113" s="957"/>
      <c r="CI113" s="957"/>
      <c r="CJ113" s="957"/>
      <c r="CK113" s="984"/>
      <c r="CL113" s="985"/>
      <c r="CM113" s="958" t="s">
        <v>430</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15">
      <c r="A114" s="990"/>
      <c r="B114" s="991"/>
      <c r="C114" s="959" t="s">
        <v>431</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1339</v>
      </c>
      <c r="AB114" s="995"/>
      <c r="AC114" s="995"/>
      <c r="AD114" s="995"/>
      <c r="AE114" s="996"/>
      <c r="AF114" s="997">
        <v>1264</v>
      </c>
      <c r="AG114" s="995"/>
      <c r="AH114" s="995"/>
      <c r="AI114" s="995"/>
      <c r="AJ114" s="996"/>
      <c r="AK114" s="997">
        <v>1238</v>
      </c>
      <c r="AL114" s="995"/>
      <c r="AM114" s="995"/>
      <c r="AN114" s="995"/>
      <c r="AO114" s="996"/>
      <c r="AP114" s="998">
        <v>0</v>
      </c>
      <c r="AQ114" s="999"/>
      <c r="AR114" s="999"/>
      <c r="AS114" s="999"/>
      <c r="AT114" s="1000"/>
      <c r="AU114" s="944"/>
      <c r="AV114" s="945"/>
      <c r="AW114" s="945"/>
      <c r="AX114" s="945"/>
      <c r="AY114" s="945"/>
      <c r="AZ114" s="958" t="s">
        <v>432</v>
      </c>
      <c r="BA114" s="959"/>
      <c r="BB114" s="959"/>
      <c r="BC114" s="959"/>
      <c r="BD114" s="959"/>
      <c r="BE114" s="959"/>
      <c r="BF114" s="959"/>
      <c r="BG114" s="959"/>
      <c r="BH114" s="959"/>
      <c r="BI114" s="959"/>
      <c r="BJ114" s="959"/>
      <c r="BK114" s="959"/>
      <c r="BL114" s="959"/>
      <c r="BM114" s="959"/>
      <c r="BN114" s="959"/>
      <c r="BO114" s="959"/>
      <c r="BP114" s="960"/>
      <c r="BQ114" s="961">
        <v>1388179</v>
      </c>
      <c r="BR114" s="962"/>
      <c r="BS114" s="962"/>
      <c r="BT114" s="962"/>
      <c r="BU114" s="962"/>
      <c r="BV114" s="962">
        <v>1449881</v>
      </c>
      <c r="BW114" s="962"/>
      <c r="BX114" s="962"/>
      <c r="BY114" s="962"/>
      <c r="BZ114" s="962"/>
      <c r="CA114" s="962">
        <v>1666193</v>
      </c>
      <c r="CB114" s="962"/>
      <c r="CC114" s="962"/>
      <c r="CD114" s="962"/>
      <c r="CE114" s="962"/>
      <c r="CF114" s="956">
        <v>11.1</v>
      </c>
      <c r="CG114" s="957"/>
      <c r="CH114" s="957"/>
      <c r="CI114" s="957"/>
      <c r="CJ114" s="957"/>
      <c r="CK114" s="984"/>
      <c r="CL114" s="985"/>
      <c r="CM114" s="958" t="s">
        <v>433</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15">
      <c r="A115" s="990"/>
      <c r="B115" s="991"/>
      <c r="C115" s="959" t="s">
        <v>434</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19960</v>
      </c>
      <c r="AB115" s="974"/>
      <c r="AC115" s="974"/>
      <c r="AD115" s="974"/>
      <c r="AE115" s="975"/>
      <c r="AF115" s="976">
        <v>28816</v>
      </c>
      <c r="AG115" s="974"/>
      <c r="AH115" s="974"/>
      <c r="AI115" s="974"/>
      <c r="AJ115" s="975"/>
      <c r="AK115" s="976">
        <v>34986</v>
      </c>
      <c r="AL115" s="974"/>
      <c r="AM115" s="974"/>
      <c r="AN115" s="974"/>
      <c r="AO115" s="975"/>
      <c r="AP115" s="977">
        <v>0.2</v>
      </c>
      <c r="AQ115" s="978"/>
      <c r="AR115" s="978"/>
      <c r="AS115" s="978"/>
      <c r="AT115" s="979"/>
      <c r="AU115" s="944"/>
      <c r="AV115" s="945"/>
      <c r="AW115" s="945"/>
      <c r="AX115" s="945"/>
      <c r="AY115" s="945"/>
      <c r="AZ115" s="958" t="s">
        <v>435</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436</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15">
      <c r="A116" s="992"/>
      <c r="B116" s="993"/>
      <c r="C116" s="1001" t="s">
        <v>437</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438</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439</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440</v>
      </c>
      <c r="Z117" s="930"/>
      <c r="AA117" s="1014">
        <v>3332080</v>
      </c>
      <c r="AB117" s="1015"/>
      <c r="AC117" s="1015"/>
      <c r="AD117" s="1015"/>
      <c r="AE117" s="1016"/>
      <c r="AF117" s="1017">
        <v>3358097</v>
      </c>
      <c r="AG117" s="1015"/>
      <c r="AH117" s="1015"/>
      <c r="AI117" s="1015"/>
      <c r="AJ117" s="1016"/>
      <c r="AK117" s="1017">
        <v>3354792</v>
      </c>
      <c r="AL117" s="1015"/>
      <c r="AM117" s="1015"/>
      <c r="AN117" s="1015"/>
      <c r="AO117" s="1016"/>
      <c r="AP117" s="1018"/>
      <c r="AQ117" s="1019"/>
      <c r="AR117" s="1019"/>
      <c r="AS117" s="1019"/>
      <c r="AT117" s="1020"/>
      <c r="AU117" s="944"/>
      <c r="AV117" s="945"/>
      <c r="AW117" s="945"/>
      <c r="AX117" s="945"/>
      <c r="AY117" s="945"/>
      <c r="AZ117" s="1010" t="s">
        <v>441</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442</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15">
      <c r="A118" s="948" t="s">
        <v>416</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413</v>
      </c>
      <c r="AB118" s="929"/>
      <c r="AC118" s="929"/>
      <c r="AD118" s="929"/>
      <c r="AE118" s="930"/>
      <c r="AF118" s="928" t="s">
        <v>414</v>
      </c>
      <c r="AG118" s="929"/>
      <c r="AH118" s="929"/>
      <c r="AI118" s="929"/>
      <c r="AJ118" s="930"/>
      <c r="AK118" s="928" t="s">
        <v>295</v>
      </c>
      <c r="AL118" s="929"/>
      <c r="AM118" s="929"/>
      <c r="AN118" s="929"/>
      <c r="AO118" s="930"/>
      <c r="AP118" s="1006" t="s">
        <v>415</v>
      </c>
      <c r="AQ118" s="1007"/>
      <c r="AR118" s="1007"/>
      <c r="AS118" s="1007"/>
      <c r="AT118" s="1008"/>
      <c r="AU118" s="944"/>
      <c r="AV118" s="945"/>
      <c r="AW118" s="945"/>
      <c r="AX118" s="945"/>
      <c r="AY118" s="945"/>
      <c r="AZ118" s="1009" t="s">
        <v>443</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444</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15">
      <c r="A119" s="1092" t="s">
        <v>419</v>
      </c>
      <c r="B119" s="983"/>
      <c r="C119" s="965" t="s">
        <v>420</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445</v>
      </c>
      <c r="BP119" s="1041"/>
      <c r="BQ119" s="1035">
        <v>33767982</v>
      </c>
      <c r="BR119" s="1036"/>
      <c r="BS119" s="1036"/>
      <c r="BT119" s="1036"/>
      <c r="BU119" s="1036"/>
      <c r="BV119" s="1036">
        <v>32050224</v>
      </c>
      <c r="BW119" s="1036"/>
      <c r="BX119" s="1036"/>
      <c r="BY119" s="1036"/>
      <c r="BZ119" s="1036"/>
      <c r="CA119" s="1036">
        <v>31519518</v>
      </c>
      <c r="CB119" s="1036"/>
      <c r="CC119" s="1036"/>
      <c r="CD119" s="1036"/>
      <c r="CE119" s="1036"/>
      <c r="CF119" s="1037"/>
      <c r="CG119" s="1038"/>
      <c r="CH119" s="1038"/>
      <c r="CI119" s="1038"/>
      <c r="CJ119" s="1039"/>
      <c r="CK119" s="986"/>
      <c r="CL119" s="987"/>
      <c r="CM119" s="1009" t="s">
        <v>446</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90877</v>
      </c>
      <c r="DH119" s="1022"/>
      <c r="DI119" s="1022"/>
      <c r="DJ119" s="1022"/>
      <c r="DK119" s="1023"/>
      <c r="DL119" s="1021">
        <v>116537</v>
      </c>
      <c r="DM119" s="1022"/>
      <c r="DN119" s="1022"/>
      <c r="DO119" s="1022"/>
      <c r="DP119" s="1023"/>
      <c r="DQ119" s="1021">
        <v>278023</v>
      </c>
      <c r="DR119" s="1022"/>
      <c r="DS119" s="1022"/>
      <c r="DT119" s="1022"/>
      <c r="DU119" s="1023"/>
      <c r="DV119" s="1024">
        <v>1.9</v>
      </c>
      <c r="DW119" s="1025"/>
      <c r="DX119" s="1025"/>
      <c r="DY119" s="1025"/>
      <c r="DZ119" s="1026"/>
    </row>
    <row r="120" spans="1:130" s="218" customFormat="1" ht="26.25" customHeight="1" x14ac:dyDescent="0.15">
      <c r="A120" s="1093"/>
      <c r="B120" s="985"/>
      <c r="C120" s="958" t="s">
        <v>423</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447</v>
      </c>
      <c r="AV120" s="1028"/>
      <c r="AW120" s="1028"/>
      <c r="AX120" s="1028"/>
      <c r="AY120" s="1029"/>
      <c r="AZ120" s="965" t="s">
        <v>448</v>
      </c>
      <c r="BA120" s="933"/>
      <c r="BB120" s="933"/>
      <c r="BC120" s="933"/>
      <c r="BD120" s="933"/>
      <c r="BE120" s="933"/>
      <c r="BF120" s="933"/>
      <c r="BG120" s="933"/>
      <c r="BH120" s="933"/>
      <c r="BI120" s="933"/>
      <c r="BJ120" s="933"/>
      <c r="BK120" s="933"/>
      <c r="BL120" s="933"/>
      <c r="BM120" s="933"/>
      <c r="BN120" s="933"/>
      <c r="BO120" s="933"/>
      <c r="BP120" s="934"/>
      <c r="BQ120" s="966">
        <v>7385421</v>
      </c>
      <c r="BR120" s="967"/>
      <c r="BS120" s="967"/>
      <c r="BT120" s="967"/>
      <c r="BU120" s="967"/>
      <c r="BV120" s="967">
        <v>7638530</v>
      </c>
      <c r="BW120" s="967"/>
      <c r="BX120" s="967"/>
      <c r="BY120" s="967"/>
      <c r="BZ120" s="967"/>
      <c r="CA120" s="967">
        <v>8052787</v>
      </c>
      <c r="CB120" s="967"/>
      <c r="CC120" s="967"/>
      <c r="CD120" s="967"/>
      <c r="CE120" s="967"/>
      <c r="CF120" s="980">
        <v>53.8</v>
      </c>
      <c r="CG120" s="981"/>
      <c r="CH120" s="981"/>
      <c r="CI120" s="981"/>
      <c r="CJ120" s="981"/>
      <c r="CK120" s="1042" t="s">
        <v>449</v>
      </c>
      <c r="CL120" s="1043"/>
      <c r="CM120" s="1043"/>
      <c r="CN120" s="1043"/>
      <c r="CO120" s="1044"/>
      <c r="CP120" s="1050" t="s">
        <v>398</v>
      </c>
      <c r="CQ120" s="1051"/>
      <c r="CR120" s="1051"/>
      <c r="CS120" s="1051"/>
      <c r="CT120" s="1051"/>
      <c r="CU120" s="1051"/>
      <c r="CV120" s="1051"/>
      <c r="CW120" s="1051"/>
      <c r="CX120" s="1051"/>
      <c r="CY120" s="1051"/>
      <c r="CZ120" s="1051"/>
      <c r="DA120" s="1051"/>
      <c r="DB120" s="1051"/>
      <c r="DC120" s="1051"/>
      <c r="DD120" s="1051"/>
      <c r="DE120" s="1051"/>
      <c r="DF120" s="1052"/>
      <c r="DG120" s="966">
        <v>6191307</v>
      </c>
      <c r="DH120" s="967"/>
      <c r="DI120" s="967"/>
      <c r="DJ120" s="967"/>
      <c r="DK120" s="967"/>
      <c r="DL120" s="967">
        <v>6211957</v>
      </c>
      <c r="DM120" s="967"/>
      <c r="DN120" s="967"/>
      <c r="DO120" s="967"/>
      <c r="DP120" s="967"/>
      <c r="DQ120" s="967">
        <v>6226233</v>
      </c>
      <c r="DR120" s="967"/>
      <c r="DS120" s="967"/>
      <c r="DT120" s="967"/>
      <c r="DU120" s="967"/>
      <c r="DV120" s="968">
        <v>41.6</v>
      </c>
      <c r="DW120" s="968"/>
      <c r="DX120" s="968"/>
      <c r="DY120" s="968"/>
      <c r="DZ120" s="969"/>
    </row>
    <row r="121" spans="1:130" s="218" customFormat="1" ht="26.25" customHeight="1" x14ac:dyDescent="0.15">
      <c r="A121" s="1093"/>
      <c r="B121" s="985"/>
      <c r="C121" s="1010" t="s">
        <v>450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v>264</v>
      </c>
      <c r="AB121" s="995"/>
      <c r="AC121" s="995"/>
      <c r="AD121" s="995"/>
      <c r="AE121" s="996"/>
      <c r="AF121" s="997">
        <v>8939</v>
      </c>
      <c r="AG121" s="995"/>
      <c r="AH121" s="995"/>
      <c r="AI121" s="995"/>
      <c r="AJ121" s="996"/>
      <c r="AK121" s="997">
        <v>8939</v>
      </c>
      <c r="AL121" s="995"/>
      <c r="AM121" s="995"/>
      <c r="AN121" s="995"/>
      <c r="AO121" s="996"/>
      <c r="AP121" s="998">
        <v>0.1</v>
      </c>
      <c r="AQ121" s="999"/>
      <c r="AR121" s="999"/>
      <c r="AS121" s="999"/>
      <c r="AT121" s="1000"/>
      <c r="AU121" s="1030"/>
      <c r="AV121" s="1031"/>
      <c r="AW121" s="1031"/>
      <c r="AX121" s="1031"/>
      <c r="AY121" s="1032"/>
      <c r="AZ121" s="958" t="s">
        <v>451</v>
      </c>
      <c r="BA121" s="959"/>
      <c r="BB121" s="959"/>
      <c r="BC121" s="959"/>
      <c r="BD121" s="959"/>
      <c r="BE121" s="959"/>
      <c r="BF121" s="959"/>
      <c r="BG121" s="959"/>
      <c r="BH121" s="959"/>
      <c r="BI121" s="959"/>
      <c r="BJ121" s="959"/>
      <c r="BK121" s="959"/>
      <c r="BL121" s="959"/>
      <c r="BM121" s="959"/>
      <c r="BN121" s="959"/>
      <c r="BO121" s="959"/>
      <c r="BP121" s="960"/>
      <c r="BQ121" s="961">
        <v>5993417</v>
      </c>
      <c r="BR121" s="962"/>
      <c r="BS121" s="962"/>
      <c r="BT121" s="962"/>
      <c r="BU121" s="962"/>
      <c r="BV121" s="962">
        <v>5659104</v>
      </c>
      <c r="BW121" s="962"/>
      <c r="BX121" s="962"/>
      <c r="BY121" s="962"/>
      <c r="BZ121" s="962"/>
      <c r="CA121" s="962">
        <v>5336821</v>
      </c>
      <c r="CB121" s="962"/>
      <c r="CC121" s="962"/>
      <c r="CD121" s="962"/>
      <c r="CE121" s="962"/>
      <c r="CF121" s="956">
        <v>35.700000000000003</v>
      </c>
      <c r="CG121" s="957"/>
      <c r="CH121" s="957"/>
      <c r="CI121" s="957"/>
      <c r="CJ121" s="957"/>
      <c r="CK121" s="1045"/>
      <c r="CL121" s="1046"/>
      <c r="CM121" s="1046"/>
      <c r="CN121" s="1046"/>
      <c r="CO121" s="1047"/>
      <c r="CP121" s="1055" t="s">
        <v>393</v>
      </c>
      <c r="CQ121" s="1056"/>
      <c r="CR121" s="1056"/>
      <c r="CS121" s="1056"/>
      <c r="CT121" s="1056"/>
      <c r="CU121" s="1056"/>
      <c r="CV121" s="1056"/>
      <c r="CW121" s="1056"/>
      <c r="CX121" s="1056"/>
      <c r="CY121" s="1056"/>
      <c r="CZ121" s="1056"/>
      <c r="DA121" s="1056"/>
      <c r="DB121" s="1056"/>
      <c r="DC121" s="1056"/>
      <c r="DD121" s="1056"/>
      <c r="DE121" s="1056"/>
      <c r="DF121" s="1057"/>
      <c r="DG121" s="961" t="s">
        <v>121</v>
      </c>
      <c r="DH121" s="962"/>
      <c r="DI121" s="962"/>
      <c r="DJ121" s="962"/>
      <c r="DK121" s="962"/>
      <c r="DL121" s="962" t="s">
        <v>121</v>
      </c>
      <c r="DM121" s="962"/>
      <c r="DN121" s="962"/>
      <c r="DO121" s="962"/>
      <c r="DP121" s="962"/>
      <c r="DQ121" s="962" t="s">
        <v>121</v>
      </c>
      <c r="DR121" s="962"/>
      <c r="DS121" s="962"/>
      <c r="DT121" s="962"/>
      <c r="DU121" s="962"/>
      <c r="DV121" s="963" t="s">
        <v>121</v>
      </c>
      <c r="DW121" s="963"/>
      <c r="DX121" s="963"/>
      <c r="DY121" s="963"/>
      <c r="DZ121" s="964"/>
    </row>
    <row r="122" spans="1:130" s="218" customFormat="1" ht="26.25" customHeight="1" x14ac:dyDescent="0.15">
      <c r="A122" s="1093"/>
      <c r="B122" s="985"/>
      <c r="C122" s="958" t="s">
        <v>433</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452</v>
      </c>
      <c r="BA122" s="1001"/>
      <c r="BB122" s="1001"/>
      <c r="BC122" s="1001"/>
      <c r="BD122" s="1001"/>
      <c r="BE122" s="1001"/>
      <c r="BF122" s="1001"/>
      <c r="BG122" s="1001"/>
      <c r="BH122" s="1001"/>
      <c r="BI122" s="1001"/>
      <c r="BJ122" s="1001"/>
      <c r="BK122" s="1001"/>
      <c r="BL122" s="1001"/>
      <c r="BM122" s="1001"/>
      <c r="BN122" s="1001"/>
      <c r="BO122" s="1001"/>
      <c r="BP122" s="1002"/>
      <c r="BQ122" s="1035">
        <v>20203275</v>
      </c>
      <c r="BR122" s="1036"/>
      <c r="BS122" s="1036"/>
      <c r="BT122" s="1036"/>
      <c r="BU122" s="1036"/>
      <c r="BV122" s="1036">
        <v>19473304</v>
      </c>
      <c r="BW122" s="1036"/>
      <c r="BX122" s="1036"/>
      <c r="BY122" s="1036"/>
      <c r="BZ122" s="1036"/>
      <c r="CA122" s="1036">
        <v>18366185</v>
      </c>
      <c r="CB122" s="1036"/>
      <c r="CC122" s="1036"/>
      <c r="CD122" s="1036"/>
      <c r="CE122" s="1036"/>
      <c r="CF122" s="1053">
        <v>122.8</v>
      </c>
      <c r="CG122" s="1054"/>
      <c r="CH122" s="1054"/>
      <c r="CI122" s="1054"/>
      <c r="CJ122" s="1054"/>
      <c r="CK122" s="1045"/>
      <c r="CL122" s="1046"/>
      <c r="CM122" s="1046"/>
      <c r="CN122" s="1046"/>
      <c r="CO122" s="1047"/>
      <c r="CP122" s="1055" t="s">
        <v>396</v>
      </c>
      <c r="CQ122" s="1056"/>
      <c r="CR122" s="1056"/>
      <c r="CS122" s="1056"/>
      <c r="CT122" s="1056"/>
      <c r="CU122" s="1056"/>
      <c r="CV122" s="1056"/>
      <c r="CW122" s="1056"/>
      <c r="CX122" s="1056"/>
      <c r="CY122" s="1056"/>
      <c r="CZ122" s="1056"/>
      <c r="DA122" s="1056"/>
      <c r="DB122" s="1056"/>
      <c r="DC122" s="1056"/>
      <c r="DD122" s="1056"/>
      <c r="DE122" s="1056"/>
      <c r="DF122" s="1057"/>
      <c r="DG122" s="961">
        <v>1815</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15">
      <c r="A123" s="1093"/>
      <c r="B123" s="985"/>
      <c r="C123" s="958" t="s">
        <v>439</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453</v>
      </c>
      <c r="BP123" s="1041"/>
      <c r="BQ123" s="1099">
        <v>33582113</v>
      </c>
      <c r="BR123" s="1100"/>
      <c r="BS123" s="1100"/>
      <c r="BT123" s="1100"/>
      <c r="BU123" s="1100"/>
      <c r="BV123" s="1100">
        <v>32770938</v>
      </c>
      <c r="BW123" s="1100"/>
      <c r="BX123" s="1100"/>
      <c r="BY123" s="1100"/>
      <c r="BZ123" s="1100"/>
      <c r="CA123" s="1100">
        <v>31755793</v>
      </c>
      <c r="CB123" s="1100"/>
      <c r="CC123" s="1100"/>
      <c r="CD123" s="1100"/>
      <c r="CE123" s="1100"/>
      <c r="CF123" s="1037"/>
      <c r="CG123" s="1038"/>
      <c r="CH123" s="1038"/>
      <c r="CI123" s="1038"/>
      <c r="CJ123" s="1039"/>
      <c r="CK123" s="1045"/>
      <c r="CL123" s="1046"/>
      <c r="CM123" s="1046"/>
      <c r="CN123" s="1046"/>
      <c r="CO123" s="1047"/>
      <c r="CP123" s="1055" t="s">
        <v>394</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
      <c r="A124" s="1093"/>
      <c r="B124" s="985"/>
      <c r="C124" s="958" t="s">
        <v>442</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454</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1.3</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455</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15">
      <c r="A125" s="1093"/>
      <c r="B125" s="985"/>
      <c r="C125" s="958" t="s">
        <v>444</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456</v>
      </c>
      <c r="CL125" s="1043"/>
      <c r="CM125" s="1043"/>
      <c r="CN125" s="1043"/>
      <c r="CO125" s="1044"/>
      <c r="CP125" s="965" t="s">
        <v>457</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
      <c r="A126" s="1093"/>
      <c r="B126" s="985"/>
      <c r="C126" s="958" t="s">
        <v>446</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17937</v>
      </c>
      <c r="AB126" s="995"/>
      <c r="AC126" s="995"/>
      <c r="AD126" s="995"/>
      <c r="AE126" s="996"/>
      <c r="AF126" s="997">
        <v>18198</v>
      </c>
      <c r="AG126" s="995"/>
      <c r="AH126" s="995"/>
      <c r="AI126" s="995"/>
      <c r="AJ126" s="996"/>
      <c r="AK126" s="997">
        <v>25923</v>
      </c>
      <c r="AL126" s="995"/>
      <c r="AM126" s="995"/>
      <c r="AN126" s="995"/>
      <c r="AO126" s="996"/>
      <c r="AP126" s="998">
        <v>0.2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458</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15">
      <c r="A127" s="1094"/>
      <c r="B127" s="987"/>
      <c r="C127" s="1009" t="s">
        <v>459</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1759</v>
      </c>
      <c r="AB127" s="995"/>
      <c r="AC127" s="995"/>
      <c r="AD127" s="995"/>
      <c r="AE127" s="996"/>
      <c r="AF127" s="997">
        <v>1679</v>
      </c>
      <c r="AG127" s="995"/>
      <c r="AH127" s="995"/>
      <c r="AI127" s="995"/>
      <c r="AJ127" s="996"/>
      <c r="AK127" s="997">
        <v>124</v>
      </c>
      <c r="AL127" s="995"/>
      <c r="AM127" s="995"/>
      <c r="AN127" s="995"/>
      <c r="AO127" s="996"/>
      <c r="AP127" s="998">
        <v>0</v>
      </c>
      <c r="AQ127" s="999"/>
      <c r="AR127" s="999"/>
      <c r="AS127" s="999"/>
      <c r="AT127" s="1000"/>
      <c r="AU127" s="220"/>
      <c r="AV127" s="220"/>
      <c r="AW127" s="220"/>
      <c r="AX127" s="1067" t="s">
        <v>460</v>
      </c>
      <c r="AY127" s="1068"/>
      <c r="AZ127" s="1068"/>
      <c r="BA127" s="1068"/>
      <c r="BB127" s="1068"/>
      <c r="BC127" s="1068"/>
      <c r="BD127" s="1068"/>
      <c r="BE127" s="1069"/>
      <c r="BF127" s="1070" t="s">
        <v>461</v>
      </c>
      <c r="BG127" s="1068"/>
      <c r="BH127" s="1068"/>
      <c r="BI127" s="1068"/>
      <c r="BJ127" s="1068"/>
      <c r="BK127" s="1068"/>
      <c r="BL127" s="1069"/>
      <c r="BM127" s="1070" t="s">
        <v>462</v>
      </c>
      <c r="BN127" s="1068"/>
      <c r="BO127" s="1068"/>
      <c r="BP127" s="1068"/>
      <c r="BQ127" s="1068"/>
      <c r="BR127" s="1068"/>
      <c r="BS127" s="1069"/>
      <c r="BT127" s="1070" t="s">
        <v>463</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464</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
      <c r="A128" s="1077" t="s">
        <v>465</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466</v>
      </c>
      <c r="X128" s="1079"/>
      <c r="Y128" s="1079"/>
      <c r="Z128" s="1080"/>
      <c r="AA128" s="1081">
        <v>512728</v>
      </c>
      <c r="AB128" s="1082"/>
      <c r="AC128" s="1082"/>
      <c r="AD128" s="1082"/>
      <c r="AE128" s="1083"/>
      <c r="AF128" s="1084">
        <v>491757</v>
      </c>
      <c r="AG128" s="1082"/>
      <c r="AH128" s="1082"/>
      <c r="AI128" s="1082"/>
      <c r="AJ128" s="1083"/>
      <c r="AK128" s="1084">
        <v>467500</v>
      </c>
      <c r="AL128" s="1082"/>
      <c r="AM128" s="1082"/>
      <c r="AN128" s="1082"/>
      <c r="AO128" s="1083"/>
      <c r="AP128" s="1085"/>
      <c r="AQ128" s="1086"/>
      <c r="AR128" s="1086"/>
      <c r="AS128" s="1086"/>
      <c r="AT128" s="1087"/>
      <c r="AU128" s="220"/>
      <c r="AV128" s="220"/>
      <c r="AW128" s="220"/>
      <c r="AX128" s="932" t="s">
        <v>467</v>
      </c>
      <c r="AY128" s="933"/>
      <c r="AZ128" s="933"/>
      <c r="BA128" s="933"/>
      <c r="BB128" s="933"/>
      <c r="BC128" s="933"/>
      <c r="BD128" s="933"/>
      <c r="BE128" s="934"/>
      <c r="BF128" s="1088" t="s">
        <v>121</v>
      </c>
      <c r="BG128" s="1089"/>
      <c r="BH128" s="1089"/>
      <c r="BI128" s="1089"/>
      <c r="BJ128" s="1089"/>
      <c r="BK128" s="1089"/>
      <c r="BL128" s="1090"/>
      <c r="BM128" s="1088">
        <v>12.67</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468</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469</v>
      </c>
      <c r="X129" s="1107"/>
      <c r="Y129" s="1107"/>
      <c r="Z129" s="1108"/>
      <c r="AA129" s="994">
        <v>15686809</v>
      </c>
      <c r="AB129" s="995"/>
      <c r="AC129" s="995"/>
      <c r="AD129" s="995"/>
      <c r="AE129" s="996"/>
      <c r="AF129" s="997">
        <v>16108265</v>
      </c>
      <c r="AG129" s="995"/>
      <c r="AH129" s="995"/>
      <c r="AI129" s="995"/>
      <c r="AJ129" s="996"/>
      <c r="AK129" s="997">
        <v>16655127</v>
      </c>
      <c r="AL129" s="995"/>
      <c r="AM129" s="995"/>
      <c r="AN129" s="995"/>
      <c r="AO129" s="996"/>
      <c r="AP129" s="1109"/>
      <c r="AQ129" s="1110"/>
      <c r="AR129" s="1110"/>
      <c r="AS129" s="1110"/>
      <c r="AT129" s="1111"/>
      <c r="AU129" s="221"/>
      <c r="AV129" s="221"/>
      <c r="AW129" s="221"/>
      <c r="AX129" s="1101" t="s">
        <v>470</v>
      </c>
      <c r="AY129" s="959"/>
      <c r="AZ129" s="959"/>
      <c r="BA129" s="959"/>
      <c r="BB129" s="959"/>
      <c r="BC129" s="959"/>
      <c r="BD129" s="959"/>
      <c r="BE129" s="960"/>
      <c r="BF129" s="1102" t="s">
        <v>121</v>
      </c>
      <c r="BG129" s="1103"/>
      <c r="BH129" s="1103"/>
      <c r="BI129" s="1103"/>
      <c r="BJ129" s="1103"/>
      <c r="BK129" s="1103"/>
      <c r="BL129" s="1104"/>
      <c r="BM129" s="1102">
        <v>17.670000000000002</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471</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472</v>
      </c>
      <c r="X130" s="1107"/>
      <c r="Y130" s="1107"/>
      <c r="Z130" s="1108"/>
      <c r="AA130" s="994">
        <v>1775510</v>
      </c>
      <c r="AB130" s="995"/>
      <c r="AC130" s="995"/>
      <c r="AD130" s="995"/>
      <c r="AE130" s="996"/>
      <c r="AF130" s="997">
        <v>1738921</v>
      </c>
      <c r="AG130" s="995"/>
      <c r="AH130" s="995"/>
      <c r="AI130" s="995"/>
      <c r="AJ130" s="996"/>
      <c r="AK130" s="997">
        <v>1694773</v>
      </c>
      <c r="AL130" s="995"/>
      <c r="AM130" s="995"/>
      <c r="AN130" s="995"/>
      <c r="AO130" s="996"/>
      <c r="AP130" s="1109"/>
      <c r="AQ130" s="1110"/>
      <c r="AR130" s="1110"/>
      <c r="AS130" s="1110"/>
      <c r="AT130" s="1111"/>
      <c r="AU130" s="221"/>
      <c r="AV130" s="221"/>
      <c r="AW130" s="221"/>
      <c r="AX130" s="1101" t="s">
        <v>473</v>
      </c>
      <c r="AY130" s="959"/>
      <c r="AZ130" s="959"/>
      <c r="BA130" s="959"/>
      <c r="BB130" s="959"/>
      <c r="BC130" s="959"/>
      <c r="BD130" s="959"/>
      <c r="BE130" s="960"/>
      <c r="BF130" s="1137">
        <v>7.7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474</v>
      </c>
      <c r="X131" s="1144"/>
      <c r="Y131" s="1144"/>
      <c r="Z131" s="1145"/>
      <c r="AA131" s="1040">
        <v>13911299</v>
      </c>
      <c r="AB131" s="1022"/>
      <c r="AC131" s="1022"/>
      <c r="AD131" s="1022"/>
      <c r="AE131" s="1023"/>
      <c r="AF131" s="1021">
        <v>14369344</v>
      </c>
      <c r="AG131" s="1022"/>
      <c r="AH131" s="1022"/>
      <c r="AI131" s="1022"/>
      <c r="AJ131" s="1023"/>
      <c r="AK131" s="1021">
        <v>14960354</v>
      </c>
      <c r="AL131" s="1022"/>
      <c r="AM131" s="1022"/>
      <c r="AN131" s="1022"/>
      <c r="AO131" s="1023"/>
      <c r="AP131" s="1146"/>
      <c r="AQ131" s="1147"/>
      <c r="AR131" s="1147"/>
      <c r="AS131" s="1147"/>
      <c r="AT131" s="1148"/>
      <c r="AU131" s="221"/>
      <c r="AV131" s="221"/>
      <c r="AW131" s="221"/>
      <c r="AX131" s="1119" t="s">
        <v>475</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476</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477</v>
      </c>
      <c r="W132" s="1130"/>
      <c r="X132" s="1130"/>
      <c r="Y132" s="1130"/>
      <c r="Z132" s="1131"/>
      <c r="AA132" s="1132">
        <v>7.5035550000000004</v>
      </c>
      <c r="AB132" s="1133"/>
      <c r="AC132" s="1133"/>
      <c r="AD132" s="1133"/>
      <c r="AE132" s="1134"/>
      <c r="AF132" s="1135">
        <v>7.8460020000000004</v>
      </c>
      <c r="AG132" s="1133"/>
      <c r="AH132" s="1133"/>
      <c r="AI132" s="1133"/>
      <c r="AJ132" s="1134"/>
      <c r="AK132" s="1135">
        <v>7.9711949999999998</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478</v>
      </c>
      <c r="W133" s="1113"/>
      <c r="X133" s="1113"/>
      <c r="Y133" s="1113"/>
      <c r="Z133" s="1114"/>
      <c r="AA133" s="1115">
        <v>6</v>
      </c>
      <c r="AB133" s="1116"/>
      <c r="AC133" s="1116"/>
      <c r="AD133" s="1116"/>
      <c r="AE133" s="1117"/>
      <c r="AF133" s="1115">
        <v>7.1</v>
      </c>
      <c r="AG133" s="1116"/>
      <c r="AH133" s="1116"/>
      <c r="AI133" s="1116"/>
      <c r="AJ133" s="1117"/>
      <c r="AK133" s="1115">
        <v>7.7</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7x9HyTtKC2JNSTNQnuZSBaAP8zBwbt0EOj6D++OZ/SJZNzC5QetQ2FavdCpuim53DChu//7Bmghg+F/zx6QNjg==" saltValue="MZz5SenyHP3J2RHtWW/F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cH5hXI3bngk2QXJf4O0NkExpQpo/OwRsw2JjNIZzzASLRfYtfkHgtvZcsTERPOD0FSLOGD/OsLeXwo/XMc++4Q==" saltValue="/+jaSSt0bgcbe8pUZis/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8+sBLAZfFdiDZGr8QTNc5UO/G27zrjQtVuJESvFjUkQarzRrJLBWNoKeZXxK7tjjeZ1//9ENptetn0PD/le7g==" saltValue="S+nkrYZ8RmoGy87Er9jlD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487</v>
      </c>
      <c r="AL9" s="1153"/>
      <c r="AM9" s="1153"/>
      <c r="AN9" s="1154"/>
      <c r="AO9" s="269">
        <v>4758164</v>
      </c>
      <c r="AP9" s="269">
        <v>67543</v>
      </c>
      <c r="AQ9" s="270">
        <v>72348</v>
      </c>
      <c r="AR9" s="271">
        <v>-6.6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488</v>
      </c>
      <c r="AL10" s="1153"/>
      <c r="AM10" s="1153"/>
      <c r="AN10" s="1154"/>
      <c r="AO10" s="272">
        <v>4169</v>
      </c>
      <c r="AP10" s="272">
        <v>59</v>
      </c>
      <c r="AQ10" s="273">
        <v>6364</v>
      </c>
      <c r="AR10" s="274">
        <v>-99.1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489</v>
      </c>
      <c r="AL11" s="1153"/>
      <c r="AM11" s="1153"/>
      <c r="AN11" s="1154"/>
      <c r="AO11" s="272">
        <v>27636</v>
      </c>
      <c r="AP11" s="272">
        <v>392</v>
      </c>
      <c r="AQ11" s="273">
        <v>1262</v>
      </c>
      <c r="AR11" s="274">
        <v>-68.900000000000006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490</v>
      </c>
      <c r="AL12" s="1153"/>
      <c r="AM12" s="1153"/>
      <c r="AN12" s="1154"/>
      <c r="AO12" s="272" t="s">
        <v>491</v>
      </c>
      <c r="AP12" s="272" t="s">
        <v>491</v>
      </c>
      <c r="AQ12" s="273">
        <v>10</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492</v>
      </c>
      <c r="AL13" s="1153"/>
      <c r="AM13" s="1153"/>
      <c r="AN13" s="1154"/>
      <c r="AO13" s="272">
        <v>203106</v>
      </c>
      <c r="AP13" s="272">
        <v>2883</v>
      </c>
      <c r="AQ13" s="273">
        <v>3257</v>
      </c>
      <c r="AR13" s="274">
        <v>-11.5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493</v>
      </c>
      <c r="AL14" s="1153"/>
      <c r="AM14" s="1153"/>
      <c r="AN14" s="1154"/>
      <c r="AO14" s="272">
        <v>40098</v>
      </c>
      <c r="AP14" s="272">
        <v>569</v>
      </c>
      <c r="AQ14" s="273">
        <v>1617</v>
      </c>
      <c r="AR14" s="274">
        <v>-64.8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494</v>
      </c>
      <c r="AL15" s="1156"/>
      <c r="AM15" s="1156"/>
      <c r="AN15" s="1157"/>
      <c r="AO15" s="272">
        <v>-131360</v>
      </c>
      <c r="AP15" s="272">
        <v>-1865</v>
      </c>
      <c r="AQ15" s="273">
        <v>-3947</v>
      </c>
      <c r="AR15" s="274">
        <v>-52.7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4901813</v>
      </c>
      <c r="AP16" s="272">
        <v>69583</v>
      </c>
      <c r="AQ16" s="273">
        <v>80912</v>
      </c>
      <c r="AR16" s="274">
        <v>-14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499</v>
      </c>
      <c r="AL21" s="1159"/>
      <c r="AM21" s="1159"/>
      <c r="AN21" s="1160"/>
      <c r="AO21" s="285">
        <v>6.71</v>
      </c>
      <c r="AP21" s="286">
        <v>6.71</v>
      </c>
      <c r="AQ21" s="287">
        <v>0</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500</v>
      </c>
      <c r="AL22" s="1159"/>
      <c r="AM22" s="1159"/>
      <c r="AN22" s="1160"/>
      <c r="AO22" s="290">
        <v>97.7</v>
      </c>
      <c r="AP22" s="291">
        <v>98.3</v>
      </c>
      <c r="AQ22" s="292">
        <v>-0.6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501</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504</v>
      </c>
      <c r="AL32" s="1167"/>
      <c r="AM32" s="1167"/>
      <c r="AN32" s="1168"/>
      <c r="AO32" s="300">
        <v>2797172</v>
      </c>
      <c r="AP32" s="300">
        <v>39707</v>
      </c>
      <c r="AQ32" s="301">
        <v>34344</v>
      </c>
      <c r="AR32" s="302">
        <v>15.6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505</v>
      </c>
      <c r="AL33" s="1167"/>
      <c r="AM33" s="1167"/>
      <c r="AN33" s="1168"/>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506</v>
      </c>
      <c r="AL34" s="1167"/>
      <c r="AM34" s="1167"/>
      <c r="AN34" s="1168"/>
      <c r="AO34" s="300" t="s">
        <v>491</v>
      </c>
      <c r="AP34" s="300" t="s">
        <v>491</v>
      </c>
      <c r="AQ34" s="301">
        <v>3</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507</v>
      </c>
      <c r="AL35" s="1167"/>
      <c r="AM35" s="1167"/>
      <c r="AN35" s="1168"/>
      <c r="AO35" s="300">
        <v>521396</v>
      </c>
      <c r="AP35" s="300">
        <v>7401</v>
      </c>
      <c r="AQ35" s="301">
        <v>7806</v>
      </c>
      <c r="AR35" s="302">
        <v>-5.2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508</v>
      </c>
      <c r="AL36" s="1167"/>
      <c r="AM36" s="1167"/>
      <c r="AN36" s="1168"/>
      <c r="AO36" s="300">
        <v>1238</v>
      </c>
      <c r="AP36" s="300">
        <v>18</v>
      </c>
      <c r="AQ36" s="301">
        <v>1690</v>
      </c>
      <c r="AR36" s="302">
        <v>-98.9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509</v>
      </c>
      <c r="AL37" s="1167"/>
      <c r="AM37" s="1167"/>
      <c r="AN37" s="1168"/>
      <c r="AO37" s="300">
        <v>34986</v>
      </c>
      <c r="AP37" s="300">
        <v>497</v>
      </c>
      <c r="AQ37" s="301">
        <v>666</v>
      </c>
      <c r="AR37" s="302">
        <v>-25.4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510</v>
      </c>
      <c r="AL38" s="1170"/>
      <c r="AM38" s="1170"/>
      <c r="AN38" s="1171"/>
      <c r="AO38" s="303" t="s">
        <v>491</v>
      </c>
      <c r="AP38" s="303" t="s">
        <v>491</v>
      </c>
      <c r="AQ38" s="304">
        <v>3</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511</v>
      </c>
      <c r="AL39" s="1170"/>
      <c r="AM39" s="1170"/>
      <c r="AN39" s="1171"/>
      <c r="AO39" s="300">
        <v>-467500</v>
      </c>
      <c r="AP39" s="300">
        <v>-6636</v>
      </c>
      <c r="AQ39" s="301">
        <v>-5822</v>
      </c>
      <c r="AR39" s="302">
        <v>14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512</v>
      </c>
      <c r="AL40" s="1167"/>
      <c r="AM40" s="1167"/>
      <c r="AN40" s="1168"/>
      <c r="AO40" s="300">
        <v>-1694773</v>
      </c>
      <c r="AP40" s="300">
        <v>-24058</v>
      </c>
      <c r="AQ40" s="301">
        <v>-26710</v>
      </c>
      <c r="AR40" s="302">
        <v>-9.9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1192519</v>
      </c>
      <c r="AP41" s="300">
        <v>16928</v>
      </c>
      <c r="AQ41" s="301">
        <v>11979</v>
      </c>
      <c r="AR41" s="302">
        <v>41.3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482</v>
      </c>
      <c r="AN49" s="1163" t="s">
        <v>515</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3416782</v>
      </c>
      <c r="AN51" s="322">
        <v>48744</v>
      </c>
      <c r="AO51" s="323">
        <v>-28.8</v>
      </c>
      <c r="AP51" s="324">
        <v>45483</v>
      </c>
      <c r="AQ51" s="325">
        <v>-0.2</v>
      </c>
      <c r="AR51" s="326">
        <v>-28.6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1697177</v>
      </c>
      <c r="AN52" s="330">
        <v>24212</v>
      </c>
      <c r="AO52" s="331">
        <v>-15.2</v>
      </c>
      <c r="AP52" s="332">
        <v>24241</v>
      </c>
      <c r="AQ52" s="333">
        <v>0.4</v>
      </c>
      <c r="AR52" s="334">
        <v>-15.6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3239861</v>
      </c>
      <c r="AN53" s="322">
        <v>46212</v>
      </c>
      <c r="AO53" s="323">
        <v>-5.2</v>
      </c>
      <c r="AP53" s="324">
        <v>45945</v>
      </c>
      <c r="AQ53" s="325">
        <v>1</v>
      </c>
      <c r="AR53" s="326">
        <v>-6.2</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1212805</v>
      </c>
      <c r="AN54" s="330">
        <v>17299</v>
      </c>
      <c r="AO54" s="331">
        <v>-28.6</v>
      </c>
      <c r="AP54" s="332">
        <v>25180</v>
      </c>
      <c r="AQ54" s="333">
        <v>3.9</v>
      </c>
      <c r="AR54" s="334">
        <v>-32.5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3840085</v>
      </c>
      <c r="AN55" s="322">
        <v>54718</v>
      </c>
      <c r="AO55" s="323">
        <v>18.399999999999999</v>
      </c>
      <c r="AP55" s="324">
        <v>44475</v>
      </c>
      <c r="AQ55" s="325">
        <v>-3.2</v>
      </c>
      <c r="AR55" s="326">
        <v>21.6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1963921</v>
      </c>
      <c r="AN56" s="330">
        <v>27984</v>
      </c>
      <c r="AO56" s="331">
        <v>61.8</v>
      </c>
      <c r="AP56" s="332">
        <v>24780</v>
      </c>
      <c r="AQ56" s="333">
        <v>-1.6</v>
      </c>
      <c r="AR56" s="334">
        <v>63.4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2804472</v>
      </c>
      <c r="AN57" s="322">
        <v>39862</v>
      </c>
      <c r="AO57" s="323">
        <v>-27.2</v>
      </c>
      <c r="AP57" s="324">
        <v>45982</v>
      </c>
      <c r="AQ57" s="325">
        <v>3.4</v>
      </c>
      <c r="AR57" s="326">
        <v>-30.6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1676180</v>
      </c>
      <c r="AN58" s="330">
        <v>23825</v>
      </c>
      <c r="AO58" s="331">
        <v>-14.9</v>
      </c>
      <c r="AP58" s="332">
        <v>25583</v>
      </c>
      <c r="AQ58" s="333">
        <v>3.2</v>
      </c>
      <c r="AR58" s="334">
        <v>-18.100000000000001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3384256</v>
      </c>
      <c r="AN59" s="322">
        <v>48040</v>
      </c>
      <c r="AO59" s="323">
        <v>20.5</v>
      </c>
      <c r="AP59" s="324">
        <v>50538</v>
      </c>
      <c r="AQ59" s="325">
        <v>9.9</v>
      </c>
      <c r="AR59" s="326">
        <v>10.6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1688309</v>
      </c>
      <c r="AN60" s="330">
        <v>23966</v>
      </c>
      <c r="AO60" s="331">
        <v>0.6</v>
      </c>
      <c r="AP60" s="332">
        <v>29053</v>
      </c>
      <c r="AQ60" s="333">
        <v>13.6</v>
      </c>
      <c r="AR60" s="334">
        <v>-13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3337091</v>
      </c>
      <c r="AN61" s="337">
        <v>47515</v>
      </c>
      <c r="AO61" s="338">
        <v>-4.5</v>
      </c>
      <c r="AP61" s="339">
        <v>46485</v>
      </c>
      <c r="AQ61" s="340">
        <v>2.2000000000000002</v>
      </c>
      <c r="AR61" s="326">
        <v>-6.7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1647678</v>
      </c>
      <c r="AN62" s="330">
        <v>23457</v>
      </c>
      <c r="AO62" s="331">
        <v>0.7</v>
      </c>
      <c r="AP62" s="332">
        <v>25767</v>
      </c>
      <c r="AQ62" s="333">
        <v>3.9</v>
      </c>
      <c r="AR62" s="334">
        <v>-3.2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ZzunlhgHJW5SdbiMnyX+Icyd+lP8SNhUh5JUu9foALCOE6gLf6gYcji+A6S3PRfBWJ/F5hvj+AK1Dt8zkv+ZA==" saltValue="s//eRthFpD9rX7b1QCKoB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1" spans="125:125" ht="13.5" hidden="1" customHeight="1" x14ac:dyDescent="0.15">
      <c r="DU121" s="247"/>
    </row>
  </sheetData>
  <sheetProtection algorithmName="SHA-512" hashValue="MKrcpkCnRdwGNxFmQFVWKz02ch4PqtpM3s6QhJAgcY9WGOQClAv0o119ASiGqtpDDxI0Ish/XlRIP4YDueHh+A==" saltValue="4CDLydVsKyPf3yVsIZ4Y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YODi45A/X2R2ViMFJ4RQkwBYlHfSV/INU7s+Ln3dkQgnfaIcxKzOw/8MnP74Ad7eu5FsD5IYVL/RqOeDI/Nirg==" saltValue="Knslp7jywceYxU+RkJaz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5" t="s">
        <v>3</v>
      </c>
      <c r="D47" s="1175"/>
      <c r="E47" s="1176"/>
      <c r="F47" s="11">
        <v>13.27</v>
      </c>
      <c r="G47" s="12">
        <v>13.51</v>
      </c>
      <c r="H47" s="12">
        <v>15.56</v>
      </c>
      <c r="I47" s="12">
        <v>16.53</v>
      </c>
      <c r="J47" s="13">
        <v>12.35</v>
      </c>
    </row>
    <row r="48" spans="2:10" ht="57.75" customHeight="1" x14ac:dyDescent="0.15">
      <c r="B48" s="14"/>
      <c r="C48" s="1177" t="s">
        <v>4</v>
      </c>
      <c r="D48" s="1177"/>
      <c r="E48" s="1178"/>
      <c r="F48" s="15">
        <v>4.8899999999999997</v>
      </c>
      <c r="G48" s="16">
        <v>10.119999999999999</v>
      </c>
      <c r="H48" s="16">
        <v>7.4</v>
      </c>
      <c r="I48" s="16">
        <v>8.9700000000000006</v>
      </c>
      <c r="J48" s="17">
        <v>9.1199999999999992</v>
      </c>
    </row>
    <row r="49" spans="2:10" ht="57.75" customHeight="1" thickBot="1" x14ac:dyDescent="0.2">
      <c r="B49" s="18"/>
      <c r="C49" s="1179" t="s">
        <v>5</v>
      </c>
      <c r="D49" s="1179"/>
      <c r="E49" s="1180"/>
      <c r="F49" s="19" t="s">
        <v>534</v>
      </c>
      <c r="G49" s="20">
        <v>5.48</v>
      </c>
      <c r="H49" s="20" t="s">
        <v>535</v>
      </c>
      <c r="I49" s="20">
        <v>2.81</v>
      </c>
      <c r="J49" s="21" t="s">
        <v>536</v>
      </c>
    </row>
    <row r="50" spans="2:10" x14ac:dyDescent="0.15"/>
  </sheetData>
  <sheetProtection algorithmName="SHA-512" hashValue="8FXT0H97oTJooyPYcOUElcEC+vL4qhcV4ZREhihGyptmx0ZmO60VpwFPej+q1WrMmfyfsdUBK0ORv0yRmT8uJQ==" saltValue="8zD8NYxlNYKHDTlbMhDV8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7" t="s">
        <v>537</v>
      </c>
      <c r="D34" s="1187"/>
      <c r="E34" s="1188"/>
      <c r="F34" s="32">
        <v>11.03</v>
      </c>
      <c r="G34" s="33">
        <v>11.28</v>
      </c>
      <c r="H34" s="33">
        <v>12.22</v>
      </c>
      <c r="I34" s="33">
        <v>12.5</v>
      </c>
      <c r="J34" s="34">
        <v>12.71</v>
      </c>
      <c r="K34" s="22"/>
      <c r="L34" s="22"/>
      <c r="M34" s="22"/>
      <c r="N34" s="22"/>
      <c r="O34" s="22"/>
      <c r="P34" s="22"/>
    </row>
    <row r="35" spans="1:16" ht="39" customHeight="1" x14ac:dyDescent="0.15">
      <c r="A35" s="22"/>
      <c r="B35" s="35"/>
      <c r="C35" s="1181" t="s">
        <v>538</v>
      </c>
      <c r="D35" s="1182"/>
      <c r="E35" s="1183"/>
      <c r="F35" s="36">
        <v>4.8899999999999997</v>
      </c>
      <c r="G35" s="37">
        <v>10.119999999999999</v>
      </c>
      <c r="H35" s="37">
        <v>7.39</v>
      </c>
      <c r="I35" s="37">
        <v>8.9600000000000009</v>
      </c>
      <c r="J35" s="38">
        <v>9.1199999999999992</v>
      </c>
      <c r="K35" s="22"/>
      <c r="L35" s="22"/>
      <c r="M35" s="22"/>
      <c r="N35" s="22"/>
      <c r="O35" s="22"/>
      <c r="P35" s="22"/>
    </row>
    <row r="36" spans="1:16" ht="39" customHeight="1" x14ac:dyDescent="0.15">
      <c r="A36" s="22"/>
      <c r="B36" s="35"/>
      <c r="C36" s="1181" t="s">
        <v>539</v>
      </c>
      <c r="D36" s="1182"/>
      <c r="E36" s="1183"/>
      <c r="F36" s="36">
        <v>4.7699999999999996</v>
      </c>
      <c r="G36" s="37">
        <v>4.4400000000000004</v>
      </c>
      <c r="H36" s="37">
        <v>5.13</v>
      </c>
      <c r="I36" s="37">
        <v>5.79</v>
      </c>
      <c r="J36" s="38">
        <v>6.36</v>
      </c>
      <c r="K36" s="22"/>
      <c r="L36" s="22"/>
      <c r="M36" s="22"/>
      <c r="N36" s="22"/>
      <c r="O36" s="22"/>
      <c r="P36" s="22"/>
    </row>
    <row r="37" spans="1:16" ht="39" customHeight="1" x14ac:dyDescent="0.15">
      <c r="A37" s="22"/>
      <c r="B37" s="35"/>
      <c r="C37" s="1181" t="s">
        <v>540</v>
      </c>
      <c r="D37" s="1182"/>
      <c r="E37" s="1183"/>
      <c r="F37" s="36">
        <v>0.16</v>
      </c>
      <c r="G37" s="37">
        <v>0.54</v>
      </c>
      <c r="H37" s="37">
        <v>0.73</v>
      </c>
      <c r="I37" s="37">
        <v>0.78</v>
      </c>
      <c r="J37" s="38">
        <v>0.62</v>
      </c>
      <c r="K37" s="22"/>
      <c r="L37" s="22"/>
      <c r="M37" s="22"/>
      <c r="N37" s="22"/>
      <c r="O37" s="22"/>
      <c r="P37" s="22"/>
    </row>
    <row r="38" spans="1:16" ht="39" customHeight="1" x14ac:dyDescent="0.15">
      <c r="A38" s="22"/>
      <c r="B38" s="35"/>
      <c r="C38" s="1181" t="s">
        <v>541</v>
      </c>
      <c r="D38" s="1182"/>
      <c r="E38" s="1183"/>
      <c r="F38" s="36" t="s">
        <v>542</v>
      </c>
      <c r="G38" s="37">
        <v>0.82</v>
      </c>
      <c r="H38" s="37">
        <v>0.55000000000000004</v>
      </c>
      <c r="I38" s="37">
        <v>0.42</v>
      </c>
      <c r="J38" s="38">
        <v>0.22</v>
      </c>
      <c r="K38" s="22"/>
      <c r="L38" s="22"/>
      <c r="M38" s="22"/>
      <c r="N38" s="22"/>
      <c r="O38" s="22"/>
      <c r="P38" s="22"/>
    </row>
    <row r="39" spans="1:16" ht="39" customHeight="1" x14ac:dyDescent="0.15">
      <c r="A39" s="22"/>
      <c r="B39" s="35"/>
      <c r="C39" s="1181" t="s">
        <v>543</v>
      </c>
      <c r="D39" s="1182"/>
      <c r="E39" s="1183"/>
      <c r="F39" s="36">
        <v>0.13</v>
      </c>
      <c r="G39" s="37">
        <v>0.11</v>
      </c>
      <c r="H39" s="37">
        <v>0.11</v>
      </c>
      <c r="I39" s="37">
        <v>0.12</v>
      </c>
      <c r="J39" s="38">
        <v>0.13</v>
      </c>
      <c r="K39" s="22"/>
      <c r="L39" s="22"/>
      <c r="M39" s="22"/>
      <c r="N39" s="22"/>
      <c r="O39" s="22"/>
      <c r="P39" s="22"/>
    </row>
    <row r="40" spans="1:16" ht="39" customHeight="1" x14ac:dyDescent="0.15">
      <c r="A40" s="22"/>
      <c r="B40" s="35"/>
      <c r="C40" s="1181" t="s">
        <v>544</v>
      </c>
      <c r="D40" s="1182"/>
      <c r="E40" s="1183"/>
      <c r="F40" s="36">
        <v>0</v>
      </c>
      <c r="G40" s="37">
        <v>0.06</v>
      </c>
      <c r="H40" s="37">
        <v>0.11</v>
      </c>
      <c r="I40" s="37">
        <v>0.14000000000000001</v>
      </c>
      <c r="J40" s="38">
        <v>0.02</v>
      </c>
      <c r="K40" s="22"/>
      <c r="L40" s="22"/>
      <c r="M40" s="22"/>
      <c r="N40" s="22"/>
      <c r="O40" s="22"/>
      <c r="P40" s="22"/>
    </row>
    <row r="41" spans="1:16" ht="39" customHeight="1" x14ac:dyDescent="0.15">
      <c r="A41" s="22"/>
      <c r="B41" s="35"/>
      <c r="C41" s="1181" t="s">
        <v>545</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546</v>
      </c>
      <c r="D42" s="1182"/>
      <c r="E42" s="1183"/>
      <c r="F42" s="36" t="s">
        <v>491</v>
      </c>
      <c r="G42" s="37" t="s">
        <v>491</v>
      </c>
      <c r="H42" s="37" t="s">
        <v>491</v>
      </c>
      <c r="I42" s="37" t="s">
        <v>491</v>
      </c>
      <c r="J42" s="38" t="s">
        <v>491</v>
      </c>
      <c r="K42" s="22"/>
      <c r="L42" s="22"/>
      <c r="M42" s="22"/>
      <c r="N42" s="22"/>
      <c r="O42" s="22"/>
      <c r="P42" s="22"/>
    </row>
    <row r="43" spans="1:16" ht="39" customHeight="1" thickBot="1" x14ac:dyDescent="0.2">
      <c r="A43" s="22"/>
      <c r="B43" s="40"/>
      <c r="C43" s="1184" t="s">
        <v>547</v>
      </c>
      <c r="D43" s="1185"/>
      <c r="E43" s="1186"/>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t19nh4mbLeceY8SJzoE7TB64q+vVV+UPvLB0kpOQMKFuysLANaUq43Oxi8kk/Knr/06VGPcq6+D9/hua7LdpA==" saltValue="OeP0DDvHEXQhsHaMK7Oc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2493</v>
      </c>
      <c r="L45" s="60">
        <v>2665</v>
      </c>
      <c r="M45" s="60">
        <v>2792</v>
      </c>
      <c r="N45" s="60">
        <v>2794</v>
      </c>
      <c r="O45" s="61">
        <v>2797</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491</v>
      </c>
      <c r="L46" s="64" t="s">
        <v>491</v>
      </c>
      <c r="M46" s="64" t="s">
        <v>491</v>
      </c>
      <c r="N46" s="64" t="s">
        <v>491</v>
      </c>
      <c r="O46" s="65" t="s">
        <v>491</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491</v>
      </c>
      <c r="L47" s="64" t="s">
        <v>491</v>
      </c>
      <c r="M47" s="64" t="s">
        <v>491</v>
      </c>
      <c r="N47" s="64" t="s">
        <v>491</v>
      </c>
      <c r="O47" s="65" t="s">
        <v>491</v>
      </c>
      <c r="P47" s="48"/>
      <c r="Q47" s="48"/>
      <c r="R47" s="48"/>
      <c r="S47" s="48"/>
      <c r="T47" s="48"/>
      <c r="U47" s="48"/>
    </row>
    <row r="48" spans="1:21" ht="30.75" customHeight="1" x14ac:dyDescent="0.15">
      <c r="A48" s="48"/>
      <c r="B48" s="1191"/>
      <c r="C48" s="1192"/>
      <c r="D48" s="62"/>
      <c r="E48" s="1197" t="s">
        <v>13</v>
      </c>
      <c r="F48" s="1197"/>
      <c r="G48" s="1197"/>
      <c r="H48" s="1197"/>
      <c r="I48" s="1197"/>
      <c r="J48" s="1198"/>
      <c r="K48" s="63">
        <v>538</v>
      </c>
      <c r="L48" s="64">
        <v>519</v>
      </c>
      <c r="M48" s="64">
        <v>519</v>
      </c>
      <c r="N48" s="64">
        <v>534</v>
      </c>
      <c r="O48" s="65">
        <v>521</v>
      </c>
      <c r="P48" s="48"/>
      <c r="Q48" s="48"/>
      <c r="R48" s="48"/>
      <c r="S48" s="48"/>
      <c r="T48" s="48"/>
      <c r="U48" s="48"/>
    </row>
    <row r="49" spans="1:21" ht="30.75" customHeight="1" x14ac:dyDescent="0.15">
      <c r="A49" s="48"/>
      <c r="B49" s="1191"/>
      <c r="C49" s="1192"/>
      <c r="D49" s="62"/>
      <c r="E49" s="1197" t="s">
        <v>14</v>
      </c>
      <c r="F49" s="1197"/>
      <c r="G49" s="1197"/>
      <c r="H49" s="1197"/>
      <c r="I49" s="1197"/>
      <c r="J49" s="1198"/>
      <c r="K49" s="63">
        <v>1</v>
      </c>
      <c r="L49" s="64">
        <v>1</v>
      </c>
      <c r="M49" s="64">
        <v>1</v>
      </c>
      <c r="N49" s="64">
        <v>1</v>
      </c>
      <c r="O49" s="65">
        <v>1</v>
      </c>
      <c r="P49" s="48"/>
      <c r="Q49" s="48"/>
      <c r="R49" s="48"/>
      <c r="S49" s="48"/>
      <c r="T49" s="48"/>
      <c r="U49" s="48"/>
    </row>
    <row r="50" spans="1:21" ht="30.75" customHeight="1" x14ac:dyDescent="0.15">
      <c r="A50" s="48"/>
      <c r="B50" s="1191"/>
      <c r="C50" s="1192"/>
      <c r="D50" s="62"/>
      <c r="E50" s="1197" t="s">
        <v>15</v>
      </c>
      <c r="F50" s="1197"/>
      <c r="G50" s="1197"/>
      <c r="H50" s="1197"/>
      <c r="I50" s="1197"/>
      <c r="J50" s="1198"/>
      <c r="K50" s="63">
        <v>22</v>
      </c>
      <c r="L50" s="64">
        <v>38</v>
      </c>
      <c r="M50" s="64">
        <v>20</v>
      </c>
      <c r="N50" s="64">
        <v>29</v>
      </c>
      <c r="O50" s="65">
        <v>35</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491</v>
      </c>
      <c r="L51" s="64" t="s">
        <v>491</v>
      </c>
      <c r="M51" s="64" t="s">
        <v>491</v>
      </c>
      <c r="N51" s="64" t="s">
        <v>491</v>
      </c>
      <c r="O51" s="65" t="s">
        <v>491</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2421</v>
      </c>
      <c r="L52" s="64">
        <v>2376</v>
      </c>
      <c r="M52" s="64">
        <v>2289</v>
      </c>
      <c r="N52" s="64">
        <v>2232</v>
      </c>
      <c r="O52" s="65">
        <v>2162</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633</v>
      </c>
      <c r="L53" s="69">
        <v>847</v>
      </c>
      <c r="M53" s="69">
        <v>1043</v>
      </c>
      <c r="N53" s="69">
        <v>1126</v>
      </c>
      <c r="O53" s="70">
        <v>1192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XLYLz2Pjwu1OugqQsVRH9Tcp5QlK3AGmHwfMNM3CaRLm3akogU0rP5EXhPRY82KFqPRHO+K/xkkIsWnURD7mQ==" saltValue="siU7eSIDLccnZM4MoHLb3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20" t="s">
        <v>30</v>
      </c>
      <c r="C41" s="1221"/>
      <c r="D41" s="105"/>
      <c r="E41" s="1226" t="s">
        <v>31</v>
      </c>
      <c r="F41" s="1226"/>
      <c r="G41" s="1226"/>
      <c r="H41" s="1227"/>
      <c r="I41" s="343">
        <v>27588</v>
      </c>
      <c r="J41" s="344">
        <v>27123</v>
      </c>
      <c r="K41" s="344">
        <v>25964</v>
      </c>
      <c r="L41" s="344">
        <v>24149</v>
      </c>
      <c r="M41" s="345">
        <v>22880</v>
      </c>
    </row>
    <row r="42" spans="2:13" ht="27.75" customHeight="1" x14ac:dyDescent="0.15">
      <c r="B42" s="1222"/>
      <c r="C42" s="1223"/>
      <c r="D42" s="106"/>
      <c r="E42" s="1228" t="s">
        <v>32</v>
      </c>
      <c r="F42" s="1228"/>
      <c r="G42" s="1228"/>
      <c r="H42" s="1229"/>
      <c r="I42" s="346">
        <v>50</v>
      </c>
      <c r="J42" s="347">
        <v>219</v>
      </c>
      <c r="K42" s="347">
        <v>223</v>
      </c>
      <c r="L42" s="347">
        <v>240</v>
      </c>
      <c r="M42" s="348">
        <v>747</v>
      </c>
    </row>
    <row r="43" spans="2:13" ht="27.75" customHeight="1" x14ac:dyDescent="0.15">
      <c r="B43" s="1222"/>
      <c r="C43" s="1223"/>
      <c r="D43" s="106"/>
      <c r="E43" s="1228" t="s">
        <v>33</v>
      </c>
      <c r="F43" s="1228"/>
      <c r="G43" s="1228"/>
      <c r="H43" s="1229"/>
      <c r="I43" s="346">
        <v>6829</v>
      </c>
      <c r="J43" s="347">
        <v>6375</v>
      </c>
      <c r="K43" s="347">
        <v>6193</v>
      </c>
      <c r="L43" s="347">
        <v>6212</v>
      </c>
      <c r="M43" s="348">
        <v>6226</v>
      </c>
    </row>
    <row r="44" spans="2:13" ht="27.75" customHeight="1" x14ac:dyDescent="0.15">
      <c r="B44" s="1222"/>
      <c r="C44" s="1223"/>
      <c r="D44" s="106"/>
      <c r="E44" s="1228" t="s">
        <v>34</v>
      </c>
      <c r="F44" s="1228"/>
      <c r="G44" s="1228"/>
      <c r="H44" s="1229"/>
      <c r="I44" s="346" t="s">
        <v>491</v>
      </c>
      <c r="J44" s="347" t="s">
        <v>491</v>
      </c>
      <c r="K44" s="347" t="s">
        <v>491</v>
      </c>
      <c r="L44" s="347" t="s">
        <v>491</v>
      </c>
      <c r="M44" s="348" t="s">
        <v>491</v>
      </c>
    </row>
    <row r="45" spans="2:13" ht="27.75" customHeight="1" x14ac:dyDescent="0.15">
      <c r="B45" s="1222"/>
      <c r="C45" s="1223"/>
      <c r="D45" s="106"/>
      <c r="E45" s="1228" t="s">
        <v>35</v>
      </c>
      <c r="F45" s="1228"/>
      <c r="G45" s="1228"/>
      <c r="H45" s="1229"/>
      <c r="I45" s="346">
        <v>1620</v>
      </c>
      <c r="J45" s="347">
        <v>1532</v>
      </c>
      <c r="K45" s="347">
        <v>1388</v>
      </c>
      <c r="L45" s="347">
        <v>1450</v>
      </c>
      <c r="M45" s="348">
        <v>1666</v>
      </c>
    </row>
    <row r="46" spans="2:13" ht="27.75" customHeight="1" x14ac:dyDescent="0.15">
      <c r="B46" s="1222"/>
      <c r="C46" s="1223"/>
      <c r="D46" s="107"/>
      <c r="E46" s="1228" t="s">
        <v>36</v>
      </c>
      <c r="F46" s="1228"/>
      <c r="G46" s="1228"/>
      <c r="H46" s="1229"/>
      <c r="I46" s="346" t="s">
        <v>491</v>
      </c>
      <c r="J46" s="347">
        <v>3</v>
      </c>
      <c r="K46" s="347" t="s">
        <v>491</v>
      </c>
      <c r="L46" s="347" t="s">
        <v>491</v>
      </c>
      <c r="M46" s="348" t="s">
        <v>491</v>
      </c>
    </row>
    <row r="47" spans="2:13" ht="27.75" customHeight="1" x14ac:dyDescent="0.15">
      <c r="B47" s="1222"/>
      <c r="C47" s="1223"/>
      <c r="D47" s="108"/>
      <c r="E47" s="1230" t="s">
        <v>37</v>
      </c>
      <c r="F47" s="1231"/>
      <c r="G47" s="1231"/>
      <c r="H47" s="1232"/>
      <c r="I47" s="346" t="s">
        <v>491</v>
      </c>
      <c r="J47" s="347" t="s">
        <v>491</v>
      </c>
      <c r="K47" s="347" t="s">
        <v>491</v>
      </c>
      <c r="L47" s="347" t="s">
        <v>491</v>
      </c>
      <c r="M47" s="348" t="s">
        <v>491</v>
      </c>
    </row>
    <row r="48" spans="2:13" ht="27.75" customHeight="1" x14ac:dyDescent="0.15">
      <c r="B48" s="1222"/>
      <c r="C48" s="1223"/>
      <c r="D48" s="106"/>
      <c r="E48" s="1228" t="s">
        <v>38</v>
      </c>
      <c r="F48" s="1228"/>
      <c r="G48" s="1228"/>
      <c r="H48" s="1229"/>
      <c r="I48" s="346" t="s">
        <v>491</v>
      </c>
      <c r="J48" s="347" t="s">
        <v>491</v>
      </c>
      <c r="K48" s="347" t="s">
        <v>491</v>
      </c>
      <c r="L48" s="347" t="s">
        <v>491</v>
      </c>
      <c r="M48" s="348" t="s">
        <v>491</v>
      </c>
    </row>
    <row r="49" spans="2:13" ht="27.75" customHeight="1" x14ac:dyDescent="0.15">
      <c r="B49" s="1224"/>
      <c r="C49" s="1225"/>
      <c r="D49" s="106"/>
      <c r="E49" s="1228" t="s">
        <v>39</v>
      </c>
      <c r="F49" s="1228"/>
      <c r="G49" s="1228"/>
      <c r="H49" s="1229"/>
      <c r="I49" s="346" t="s">
        <v>491</v>
      </c>
      <c r="J49" s="347" t="s">
        <v>491</v>
      </c>
      <c r="K49" s="347" t="s">
        <v>491</v>
      </c>
      <c r="L49" s="347" t="s">
        <v>491</v>
      </c>
      <c r="M49" s="348" t="s">
        <v>491</v>
      </c>
    </row>
    <row r="50" spans="2:13" ht="27.75" customHeight="1" x14ac:dyDescent="0.15">
      <c r="B50" s="1233" t="s">
        <v>40</v>
      </c>
      <c r="C50" s="1234"/>
      <c r="D50" s="109"/>
      <c r="E50" s="1228" t="s">
        <v>41</v>
      </c>
      <c r="F50" s="1228"/>
      <c r="G50" s="1228"/>
      <c r="H50" s="1229"/>
      <c r="I50" s="346">
        <v>5432</v>
      </c>
      <c r="J50" s="347">
        <v>6319</v>
      </c>
      <c r="K50" s="347">
        <v>7385</v>
      </c>
      <c r="L50" s="347">
        <v>7639</v>
      </c>
      <c r="M50" s="348">
        <v>8053</v>
      </c>
    </row>
    <row r="51" spans="2:13" ht="27.75" customHeight="1" x14ac:dyDescent="0.15">
      <c r="B51" s="1222"/>
      <c r="C51" s="1223"/>
      <c r="D51" s="106"/>
      <c r="E51" s="1228" t="s">
        <v>42</v>
      </c>
      <c r="F51" s="1228"/>
      <c r="G51" s="1228"/>
      <c r="H51" s="1229"/>
      <c r="I51" s="346">
        <v>7582</v>
      </c>
      <c r="J51" s="347">
        <v>6000</v>
      </c>
      <c r="K51" s="347">
        <v>5993</v>
      </c>
      <c r="L51" s="347">
        <v>5659</v>
      </c>
      <c r="M51" s="348">
        <v>5337</v>
      </c>
    </row>
    <row r="52" spans="2:13" ht="27.75" customHeight="1" x14ac:dyDescent="0.15">
      <c r="B52" s="1224"/>
      <c r="C52" s="1225"/>
      <c r="D52" s="106"/>
      <c r="E52" s="1228" t="s">
        <v>43</v>
      </c>
      <c r="F52" s="1228"/>
      <c r="G52" s="1228"/>
      <c r="H52" s="1229"/>
      <c r="I52" s="346">
        <v>21432</v>
      </c>
      <c r="J52" s="347">
        <v>21177</v>
      </c>
      <c r="K52" s="347">
        <v>20203</v>
      </c>
      <c r="L52" s="347">
        <v>19473</v>
      </c>
      <c r="M52" s="348">
        <v>18366</v>
      </c>
    </row>
    <row r="53" spans="2:13" ht="27.75" customHeight="1" thickBot="1" x14ac:dyDescent="0.2">
      <c r="B53" s="1235" t="s">
        <v>19</v>
      </c>
      <c r="C53" s="1236"/>
      <c r="D53" s="110"/>
      <c r="E53" s="1237" t="s">
        <v>44</v>
      </c>
      <c r="F53" s="1237"/>
      <c r="G53" s="1237"/>
      <c r="H53" s="1238"/>
      <c r="I53" s="349">
        <v>1641</v>
      </c>
      <c r="J53" s="350">
        <v>1756</v>
      </c>
      <c r="K53" s="350">
        <v>186</v>
      </c>
      <c r="L53" s="350">
        <v>-721</v>
      </c>
      <c r="M53" s="351">
        <v>-236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m3xwqjoX8CR8zduJuxVE7oR4yYdlTkU3O6lOvMXIxrPks/a9chXohF4xi/DV3GN0EqLIGn2bJuimu2PbnJwsag==" saltValue="32ph31bd0cJT0whLa62Rl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7" t="s">
        <v>46</v>
      </c>
      <c r="D55" s="1247"/>
      <c r="E55" s="1248"/>
      <c r="F55" s="352">
        <v>2441</v>
      </c>
      <c r="G55" s="352">
        <v>2663</v>
      </c>
      <c r="H55" s="353">
        <v>2057</v>
      </c>
    </row>
    <row r="56" spans="2:8" ht="52.5" customHeight="1" x14ac:dyDescent="0.15">
      <c r="B56" s="122"/>
      <c r="C56" s="1249" t="s">
        <v>47</v>
      </c>
      <c r="D56" s="1249"/>
      <c r="E56" s="1250"/>
      <c r="F56" s="354" t="s">
        <v>491</v>
      </c>
      <c r="G56" s="354" t="s">
        <v>491</v>
      </c>
      <c r="H56" s="355" t="s">
        <v>491</v>
      </c>
    </row>
    <row r="57" spans="2:8" ht="53.25" customHeight="1" x14ac:dyDescent="0.15">
      <c r="B57" s="122"/>
      <c r="C57" s="1251" t="s">
        <v>48</v>
      </c>
      <c r="D57" s="1251"/>
      <c r="E57" s="1252"/>
      <c r="F57" s="356">
        <v>3993</v>
      </c>
      <c r="G57" s="356">
        <v>3923</v>
      </c>
      <c r="H57" s="357">
        <v>3881</v>
      </c>
    </row>
    <row r="58" spans="2:8" ht="45.75" customHeight="1" x14ac:dyDescent="0.15">
      <c r="B58" s="123"/>
      <c r="C58" s="1239" t="s">
        <v>559</v>
      </c>
      <c r="D58" s="1240"/>
      <c r="E58" s="1241"/>
      <c r="F58" s="358">
        <v>1794</v>
      </c>
      <c r="G58" s="358">
        <v>1612</v>
      </c>
      <c r="H58" s="359">
        <v>1422</v>
      </c>
    </row>
    <row r="59" spans="2:8" ht="45.75" customHeight="1" x14ac:dyDescent="0.15">
      <c r="B59" s="123"/>
      <c r="C59" s="1239" t="s">
        <v>560</v>
      </c>
      <c r="D59" s="1240"/>
      <c r="E59" s="1241"/>
      <c r="F59" s="358">
        <v>527</v>
      </c>
      <c r="G59" s="358">
        <v>671</v>
      </c>
      <c r="H59" s="359">
        <v>703</v>
      </c>
    </row>
    <row r="60" spans="2:8" ht="45.75" customHeight="1" x14ac:dyDescent="0.15">
      <c r="B60" s="123"/>
      <c r="C60" s="1239" t="s">
        <v>561</v>
      </c>
      <c r="D60" s="1240"/>
      <c r="E60" s="1241"/>
      <c r="F60" s="358">
        <v>457</v>
      </c>
      <c r="G60" s="358">
        <v>419</v>
      </c>
      <c r="H60" s="359">
        <v>428</v>
      </c>
    </row>
    <row r="61" spans="2:8" ht="45.75" customHeight="1" x14ac:dyDescent="0.15">
      <c r="B61" s="123"/>
      <c r="C61" s="1239" t="s">
        <v>562</v>
      </c>
      <c r="D61" s="1240"/>
      <c r="E61" s="1241"/>
      <c r="F61" s="358">
        <v>317</v>
      </c>
      <c r="G61" s="358">
        <v>307</v>
      </c>
      <c r="H61" s="359">
        <v>286</v>
      </c>
    </row>
    <row r="62" spans="2:8" ht="45.75" customHeight="1" thickBot="1" x14ac:dyDescent="0.2">
      <c r="B62" s="124"/>
      <c r="C62" s="1242" t="s">
        <v>563</v>
      </c>
      <c r="D62" s="1243"/>
      <c r="E62" s="1244"/>
      <c r="F62" s="360">
        <v>133</v>
      </c>
      <c r="G62" s="360">
        <v>180</v>
      </c>
      <c r="H62" s="361">
        <v>219</v>
      </c>
    </row>
    <row r="63" spans="2:8" ht="52.5" customHeight="1" thickBot="1" x14ac:dyDescent="0.2">
      <c r="B63" s="125"/>
      <c r="C63" s="1245" t="s">
        <v>49</v>
      </c>
      <c r="D63" s="1245"/>
      <c r="E63" s="1246"/>
      <c r="F63" s="362">
        <v>6434</v>
      </c>
      <c r="G63" s="362">
        <v>6586</v>
      </c>
      <c r="H63" s="363">
        <v>5938</v>
      </c>
    </row>
    <row r="64" spans="2:8" x14ac:dyDescent="0.15"/>
  </sheetData>
  <sheetProtection algorithmName="SHA-512" hashValue="Lwn41OsB+wjd7Q4BVUVMZZd23SUsy+R/fxhpb5+SUZDqh2xM4Yxt1c1+xBJibs8w8ZyCqCXXtzRmTTRwPs1Lpw==" saltValue="QYCWX0PlemtCOLvVdMrV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D345E-EB50-4B4C-B3FA-FC5172F48E46}">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570</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6" t="s">
        <v>573</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5" x14ac:dyDescent="0.15">
      <c r="B44" s="365"/>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5" x14ac:dyDescent="0.15">
      <c r="B45" s="365"/>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5" x14ac:dyDescent="0.15">
      <c r="B46" s="365"/>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5" x14ac:dyDescent="0.15">
      <c r="B47" s="365"/>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568</v>
      </c>
    </row>
    <row r="50" spans="1:109" ht="13.5" x14ac:dyDescent="0.15">
      <c r="B50" s="365"/>
      <c r="G50" s="1258"/>
      <c r="H50" s="1258"/>
      <c r="I50" s="1258"/>
      <c r="J50" s="1258"/>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5" t="s">
        <v>529</v>
      </c>
      <c r="BQ50" s="1255"/>
      <c r="BR50" s="1255"/>
      <c r="BS50" s="1255"/>
      <c r="BT50" s="1255"/>
      <c r="BU50" s="1255"/>
      <c r="BV50" s="1255"/>
      <c r="BW50" s="1255"/>
      <c r="BX50" s="1255" t="s">
        <v>530</v>
      </c>
      <c r="BY50" s="1255"/>
      <c r="BZ50" s="1255"/>
      <c r="CA50" s="1255"/>
      <c r="CB50" s="1255"/>
      <c r="CC50" s="1255"/>
      <c r="CD50" s="1255"/>
      <c r="CE50" s="1255"/>
      <c r="CF50" s="1255" t="s">
        <v>531</v>
      </c>
      <c r="CG50" s="1255"/>
      <c r="CH50" s="1255"/>
      <c r="CI50" s="1255"/>
      <c r="CJ50" s="1255"/>
      <c r="CK50" s="1255"/>
      <c r="CL50" s="1255"/>
      <c r="CM50" s="1255"/>
      <c r="CN50" s="1255" t="s">
        <v>532</v>
      </c>
      <c r="CO50" s="1255"/>
      <c r="CP50" s="1255"/>
      <c r="CQ50" s="1255"/>
      <c r="CR50" s="1255"/>
      <c r="CS50" s="1255"/>
      <c r="CT50" s="1255"/>
      <c r="CU50" s="1255"/>
      <c r="CV50" s="1255" t="s">
        <v>533</v>
      </c>
      <c r="CW50" s="1255"/>
      <c r="CX50" s="1255"/>
      <c r="CY50" s="1255"/>
      <c r="CZ50" s="1255"/>
      <c r="DA50" s="1255"/>
      <c r="DB50" s="1255"/>
      <c r="DC50" s="1255"/>
    </row>
    <row r="51" spans="1:109" ht="13.5" customHeight="1" x14ac:dyDescent="0.15">
      <c r="B51" s="365"/>
      <c r="G51" s="1264"/>
      <c r="H51" s="1264"/>
      <c r="I51" s="1265"/>
      <c r="J51" s="1265"/>
      <c r="K51" s="1257"/>
      <c r="L51" s="1257"/>
      <c r="M51" s="1257"/>
      <c r="N51" s="1257"/>
      <c r="AM51" s="371"/>
      <c r="AN51" s="1256" t="s">
        <v>567</v>
      </c>
      <c r="AO51" s="1256"/>
      <c r="AP51" s="1256"/>
      <c r="AQ51" s="1256"/>
      <c r="AR51" s="1256"/>
      <c r="AS51" s="1256"/>
      <c r="AT51" s="1256"/>
      <c r="AU51" s="1256"/>
      <c r="AV51" s="1256"/>
      <c r="AW51" s="1256"/>
      <c r="AX51" s="1256"/>
      <c r="AY51" s="1256"/>
      <c r="AZ51" s="1256"/>
      <c r="BA51" s="1256"/>
      <c r="BB51" s="1256" t="s">
        <v>565</v>
      </c>
      <c r="BC51" s="1256"/>
      <c r="BD51" s="1256"/>
      <c r="BE51" s="1256"/>
      <c r="BF51" s="1256"/>
      <c r="BG51" s="1256"/>
      <c r="BH51" s="1256"/>
      <c r="BI51" s="1256"/>
      <c r="BJ51" s="1256"/>
      <c r="BK51" s="1256"/>
      <c r="BL51" s="1256"/>
      <c r="BM51" s="1256"/>
      <c r="BN51" s="1256"/>
      <c r="BO51" s="1256"/>
      <c r="BP51" s="1253">
        <v>12.2</v>
      </c>
      <c r="BQ51" s="1253"/>
      <c r="BR51" s="1253"/>
      <c r="BS51" s="1253"/>
      <c r="BT51" s="1253"/>
      <c r="BU51" s="1253"/>
      <c r="BV51" s="1253"/>
      <c r="BW51" s="1253"/>
      <c r="BX51" s="1253">
        <v>12.3</v>
      </c>
      <c r="BY51" s="1253"/>
      <c r="BZ51" s="1253"/>
      <c r="CA51" s="1253"/>
      <c r="CB51" s="1253"/>
      <c r="CC51" s="1253"/>
      <c r="CD51" s="1253"/>
      <c r="CE51" s="1253"/>
      <c r="CF51" s="1253">
        <v>1.3</v>
      </c>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5" x14ac:dyDescent="0.15">
      <c r="B52" s="365"/>
      <c r="G52" s="1264"/>
      <c r="H52" s="1264"/>
      <c r="I52" s="1265"/>
      <c r="J52" s="1265"/>
      <c r="K52" s="1257"/>
      <c r="L52" s="1257"/>
      <c r="M52" s="1257"/>
      <c r="N52" s="1257"/>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5" x14ac:dyDescent="0.15">
      <c r="A53" s="379"/>
      <c r="B53" s="365"/>
      <c r="G53" s="1264"/>
      <c r="H53" s="1264"/>
      <c r="I53" s="1258"/>
      <c r="J53" s="1258"/>
      <c r="K53" s="1257"/>
      <c r="L53" s="1257"/>
      <c r="M53" s="1257"/>
      <c r="N53" s="1257"/>
      <c r="AM53" s="371"/>
      <c r="AN53" s="1256"/>
      <c r="AO53" s="1256"/>
      <c r="AP53" s="1256"/>
      <c r="AQ53" s="1256"/>
      <c r="AR53" s="1256"/>
      <c r="AS53" s="1256"/>
      <c r="AT53" s="1256"/>
      <c r="AU53" s="1256"/>
      <c r="AV53" s="1256"/>
      <c r="AW53" s="1256"/>
      <c r="AX53" s="1256"/>
      <c r="AY53" s="1256"/>
      <c r="AZ53" s="1256"/>
      <c r="BA53" s="1256"/>
      <c r="BB53" s="1256" t="s">
        <v>572</v>
      </c>
      <c r="BC53" s="1256"/>
      <c r="BD53" s="1256"/>
      <c r="BE53" s="1256"/>
      <c r="BF53" s="1256"/>
      <c r="BG53" s="1256"/>
      <c r="BH53" s="1256"/>
      <c r="BI53" s="1256"/>
      <c r="BJ53" s="1256"/>
      <c r="BK53" s="1256"/>
      <c r="BL53" s="1256"/>
      <c r="BM53" s="1256"/>
      <c r="BN53" s="1256"/>
      <c r="BO53" s="1256"/>
      <c r="BP53" s="1253">
        <v>54.9</v>
      </c>
      <c r="BQ53" s="1253"/>
      <c r="BR53" s="1253"/>
      <c r="BS53" s="1253"/>
      <c r="BT53" s="1253"/>
      <c r="BU53" s="1253"/>
      <c r="BV53" s="1253"/>
      <c r="BW53" s="1253"/>
      <c r="BX53" s="1253">
        <v>57.3</v>
      </c>
      <c r="BY53" s="1253"/>
      <c r="BZ53" s="1253"/>
      <c r="CA53" s="1253"/>
      <c r="CB53" s="1253"/>
      <c r="CC53" s="1253"/>
      <c r="CD53" s="1253"/>
      <c r="CE53" s="1253"/>
      <c r="CF53" s="1253">
        <v>57.5</v>
      </c>
      <c r="CG53" s="1253"/>
      <c r="CH53" s="1253"/>
      <c r="CI53" s="1253"/>
      <c r="CJ53" s="1253"/>
      <c r="CK53" s="1253"/>
      <c r="CL53" s="1253"/>
      <c r="CM53" s="1253"/>
      <c r="CN53" s="1253">
        <v>59.5</v>
      </c>
      <c r="CO53" s="1253"/>
      <c r="CP53" s="1253"/>
      <c r="CQ53" s="1253"/>
      <c r="CR53" s="1253"/>
      <c r="CS53" s="1253"/>
      <c r="CT53" s="1253"/>
      <c r="CU53" s="1253"/>
      <c r="CV53" s="1253">
        <v>60.6</v>
      </c>
      <c r="CW53" s="1253"/>
      <c r="CX53" s="1253"/>
      <c r="CY53" s="1253"/>
      <c r="CZ53" s="1253"/>
      <c r="DA53" s="1253"/>
      <c r="DB53" s="1253"/>
      <c r="DC53" s="1253"/>
    </row>
    <row r="54" spans="1:109" ht="13.5" x14ac:dyDescent="0.15">
      <c r="A54" s="379"/>
      <c r="B54" s="365"/>
      <c r="G54" s="1264"/>
      <c r="H54" s="1264"/>
      <c r="I54" s="1258"/>
      <c r="J54" s="1258"/>
      <c r="K54" s="1257"/>
      <c r="L54" s="1257"/>
      <c r="M54" s="1257"/>
      <c r="N54" s="1257"/>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5" x14ac:dyDescent="0.15">
      <c r="A55" s="379"/>
      <c r="B55" s="365"/>
      <c r="G55" s="1258"/>
      <c r="H55" s="1258"/>
      <c r="I55" s="1258"/>
      <c r="J55" s="1258"/>
      <c r="K55" s="1257"/>
      <c r="L55" s="1257"/>
      <c r="M55" s="1257"/>
      <c r="N55" s="1257"/>
      <c r="AN55" s="1255" t="s">
        <v>566</v>
      </c>
      <c r="AO55" s="1255"/>
      <c r="AP55" s="1255"/>
      <c r="AQ55" s="1255"/>
      <c r="AR55" s="1255"/>
      <c r="AS55" s="1255"/>
      <c r="AT55" s="1255"/>
      <c r="AU55" s="1255"/>
      <c r="AV55" s="1255"/>
      <c r="AW55" s="1255"/>
      <c r="AX55" s="1255"/>
      <c r="AY55" s="1255"/>
      <c r="AZ55" s="1255"/>
      <c r="BA55" s="1255"/>
      <c r="BB55" s="1256" t="s">
        <v>565</v>
      </c>
      <c r="BC55" s="1256"/>
      <c r="BD55" s="1256"/>
      <c r="BE55" s="1256"/>
      <c r="BF55" s="1256"/>
      <c r="BG55" s="1256"/>
      <c r="BH55" s="1256"/>
      <c r="BI55" s="1256"/>
      <c r="BJ55" s="1256"/>
      <c r="BK55" s="1256"/>
      <c r="BL55" s="1256"/>
      <c r="BM55" s="1256"/>
      <c r="BN55" s="1256"/>
      <c r="BO55" s="1256"/>
      <c r="BP55" s="1253">
        <v>20.399999999999999</v>
      </c>
      <c r="BQ55" s="1253"/>
      <c r="BR55" s="1253"/>
      <c r="BS55" s="1253"/>
      <c r="BT55" s="1253"/>
      <c r="BU55" s="1253"/>
      <c r="BV55" s="1253"/>
      <c r="BW55" s="1253"/>
      <c r="BX55" s="1253">
        <v>11.2</v>
      </c>
      <c r="BY55" s="1253"/>
      <c r="BZ55" s="1253"/>
      <c r="CA55" s="1253"/>
      <c r="CB55" s="1253"/>
      <c r="CC55" s="1253"/>
      <c r="CD55" s="1253"/>
      <c r="CE55" s="1253"/>
      <c r="CF55" s="1253">
        <v>4.5999999999999996</v>
      </c>
      <c r="CG55" s="1253"/>
      <c r="CH55" s="1253"/>
      <c r="CI55" s="1253"/>
      <c r="CJ55" s="1253"/>
      <c r="CK55" s="1253"/>
      <c r="CL55" s="1253"/>
      <c r="CM55" s="1253"/>
      <c r="CN55" s="1253">
        <v>4.2</v>
      </c>
      <c r="CO55" s="1253"/>
      <c r="CP55" s="1253"/>
      <c r="CQ55" s="1253"/>
      <c r="CR55" s="1253"/>
      <c r="CS55" s="1253"/>
      <c r="CT55" s="1253"/>
      <c r="CU55" s="1253"/>
      <c r="CV55" s="1253">
        <v>3.6</v>
      </c>
      <c r="CW55" s="1253"/>
      <c r="CX55" s="1253"/>
      <c r="CY55" s="1253"/>
      <c r="CZ55" s="1253"/>
      <c r="DA55" s="1253"/>
      <c r="DB55" s="1253"/>
      <c r="DC55" s="1253"/>
    </row>
    <row r="56" spans="1:109" ht="13.5" x14ac:dyDescent="0.15">
      <c r="A56" s="379"/>
      <c r="B56" s="365"/>
      <c r="G56" s="1258"/>
      <c r="H56" s="1258"/>
      <c r="I56" s="1258"/>
      <c r="J56" s="1258"/>
      <c r="K56" s="1257"/>
      <c r="L56" s="1257"/>
      <c r="M56" s="1257"/>
      <c r="N56" s="1257"/>
      <c r="AN56" s="1255"/>
      <c r="AO56" s="1255"/>
      <c r="AP56" s="1255"/>
      <c r="AQ56" s="1255"/>
      <c r="AR56" s="1255"/>
      <c r="AS56" s="1255"/>
      <c r="AT56" s="1255"/>
      <c r="AU56" s="1255"/>
      <c r="AV56" s="1255"/>
      <c r="AW56" s="1255"/>
      <c r="AX56" s="1255"/>
      <c r="AY56" s="1255"/>
      <c r="AZ56" s="1255"/>
      <c r="BA56" s="1255"/>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5" x14ac:dyDescent="0.15">
      <c r="B57" s="385"/>
      <c r="G57" s="1258"/>
      <c r="H57" s="1258"/>
      <c r="I57" s="1259"/>
      <c r="J57" s="1259"/>
      <c r="K57" s="1257"/>
      <c r="L57" s="1257"/>
      <c r="M57" s="1257"/>
      <c r="N57" s="1257"/>
      <c r="AM57" s="364"/>
      <c r="AN57" s="1255"/>
      <c r="AO57" s="1255"/>
      <c r="AP57" s="1255"/>
      <c r="AQ57" s="1255"/>
      <c r="AR57" s="1255"/>
      <c r="AS57" s="1255"/>
      <c r="AT57" s="1255"/>
      <c r="AU57" s="1255"/>
      <c r="AV57" s="1255"/>
      <c r="AW57" s="1255"/>
      <c r="AX57" s="1255"/>
      <c r="AY57" s="1255"/>
      <c r="AZ57" s="1255"/>
      <c r="BA57" s="1255"/>
      <c r="BB57" s="1256" t="s">
        <v>572</v>
      </c>
      <c r="BC57" s="1256"/>
      <c r="BD57" s="1256"/>
      <c r="BE57" s="1256"/>
      <c r="BF57" s="1256"/>
      <c r="BG57" s="1256"/>
      <c r="BH57" s="1256"/>
      <c r="BI57" s="1256"/>
      <c r="BJ57" s="1256"/>
      <c r="BK57" s="1256"/>
      <c r="BL57" s="1256"/>
      <c r="BM57" s="1256"/>
      <c r="BN57" s="1256"/>
      <c r="BO57" s="1256"/>
      <c r="BP57" s="1253">
        <v>63</v>
      </c>
      <c r="BQ57" s="1253"/>
      <c r="BR57" s="1253"/>
      <c r="BS57" s="1253"/>
      <c r="BT57" s="1253"/>
      <c r="BU57" s="1253"/>
      <c r="BV57" s="1253"/>
      <c r="BW57" s="1253"/>
      <c r="BX57" s="1253">
        <v>63.7</v>
      </c>
      <c r="BY57" s="1253"/>
      <c r="BZ57" s="1253"/>
      <c r="CA57" s="1253"/>
      <c r="CB57" s="1253"/>
      <c r="CC57" s="1253"/>
      <c r="CD57" s="1253"/>
      <c r="CE57" s="1253"/>
      <c r="CF57" s="1253">
        <v>64.2</v>
      </c>
      <c r="CG57" s="1253"/>
      <c r="CH57" s="1253"/>
      <c r="CI57" s="1253"/>
      <c r="CJ57" s="1253"/>
      <c r="CK57" s="1253"/>
      <c r="CL57" s="1253"/>
      <c r="CM57" s="1253"/>
      <c r="CN57" s="1253">
        <v>65</v>
      </c>
      <c r="CO57" s="1253"/>
      <c r="CP57" s="1253"/>
      <c r="CQ57" s="1253"/>
      <c r="CR57" s="1253"/>
      <c r="CS57" s="1253"/>
      <c r="CT57" s="1253"/>
      <c r="CU57" s="1253"/>
      <c r="CV57" s="1253">
        <v>66.099999999999994</v>
      </c>
      <c r="CW57" s="1253"/>
      <c r="CX57" s="1253"/>
      <c r="CY57" s="1253"/>
      <c r="CZ57" s="1253"/>
      <c r="DA57" s="1253"/>
      <c r="DB57" s="1253"/>
      <c r="DC57" s="1253"/>
      <c r="DD57" s="390"/>
      <c r="DE57" s="385"/>
    </row>
    <row r="58" spans="1:109" s="379" customFormat="1" ht="13.5" x14ac:dyDescent="0.15">
      <c r="A58" s="364"/>
      <c r="B58" s="385"/>
      <c r="G58" s="1258"/>
      <c r="H58" s="1258"/>
      <c r="I58" s="1259"/>
      <c r="J58" s="1259"/>
      <c r="K58" s="1257"/>
      <c r="L58" s="1257"/>
      <c r="M58" s="1257"/>
      <c r="N58" s="1257"/>
      <c r="AM58" s="364"/>
      <c r="AN58" s="1255"/>
      <c r="AO58" s="1255"/>
      <c r="AP58" s="1255"/>
      <c r="AQ58" s="1255"/>
      <c r="AR58" s="1255"/>
      <c r="AS58" s="1255"/>
      <c r="AT58" s="1255"/>
      <c r="AU58" s="1255"/>
      <c r="AV58" s="1255"/>
      <c r="AW58" s="1255"/>
      <c r="AX58" s="1255"/>
      <c r="AY58" s="1255"/>
      <c r="AZ58" s="1255"/>
      <c r="BA58" s="1255"/>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571</v>
      </c>
    </row>
    <row r="64" spans="1:109" ht="13.5" x14ac:dyDescent="0.15">
      <c r="B64" s="365"/>
      <c r="G64" s="380"/>
      <c r="I64" s="382"/>
      <c r="J64" s="382"/>
      <c r="K64" s="382"/>
      <c r="L64" s="382"/>
      <c r="M64" s="382"/>
      <c r="N64" s="381"/>
      <c r="AM64" s="380"/>
      <c r="AN64" s="380" t="s">
        <v>570</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66" t="s">
        <v>569</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5" x14ac:dyDescent="0.15">
      <c r="B66" s="36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5" x14ac:dyDescent="0.15">
      <c r="B67" s="36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5" x14ac:dyDescent="0.15">
      <c r="B68" s="36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5" x14ac:dyDescent="0.15">
      <c r="B69" s="36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568</v>
      </c>
    </row>
    <row r="72" spans="2:107" ht="13.5" x14ac:dyDescent="0.15">
      <c r="B72" s="365"/>
      <c r="G72" s="1258"/>
      <c r="H72" s="1258"/>
      <c r="I72" s="1258"/>
      <c r="J72" s="1258"/>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5" t="s">
        <v>529</v>
      </c>
      <c r="BQ72" s="1255"/>
      <c r="BR72" s="1255"/>
      <c r="BS72" s="1255"/>
      <c r="BT72" s="1255"/>
      <c r="BU72" s="1255"/>
      <c r="BV72" s="1255"/>
      <c r="BW72" s="1255"/>
      <c r="BX72" s="1255" t="s">
        <v>530</v>
      </c>
      <c r="BY72" s="1255"/>
      <c r="BZ72" s="1255"/>
      <c r="CA72" s="1255"/>
      <c r="CB72" s="1255"/>
      <c r="CC72" s="1255"/>
      <c r="CD72" s="1255"/>
      <c r="CE72" s="1255"/>
      <c r="CF72" s="1255" t="s">
        <v>531</v>
      </c>
      <c r="CG72" s="1255"/>
      <c r="CH72" s="1255"/>
      <c r="CI72" s="1255"/>
      <c r="CJ72" s="1255"/>
      <c r="CK72" s="1255"/>
      <c r="CL72" s="1255"/>
      <c r="CM72" s="1255"/>
      <c r="CN72" s="1255" t="s">
        <v>532</v>
      </c>
      <c r="CO72" s="1255"/>
      <c r="CP72" s="1255"/>
      <c r="CQ72" s="1255"/>
      <c r="CR72" s="1255"/>
      <c r="CS72" s="1255"/>
      <c r="CT72" s="1255"/>
      <c r="CU72" s="1255"/>
      <c r="CV72" s="1255" t="s">
        <v>533</v>
      </c>
      <c r="CW72" s="1255"/>
      <c r="CX72" s="1255"/>
      <c r="CY72" s="1255"/>
      <c r="CZ72" s="1255"/>
      <c r="DA72" s="1255"/>
      <c r="DB72" s="1255"/>
      <c r="DC72" s="1255"/>
    </row>
    <row r="73" spans="2:107" ht="13.5" x14ac:dyDescent="0.15">
      <c r="B73" s="365"/>
      <c r="G73" s="1264"/>
      <c r="H73" s="1264"/>
      <c r="I73" s="1264"/>
      <c r="J73" s="1264"/>
      <c r="K73" s="1254"/>
      <c r="L73" s="1254"/>
      <c r="M73" s="1254"/>
      <c r="N73" s="1254"/>
      <c r="AM73" s="371"/>
      <c r="AN73" s="1256" t="s">
        <v>567</v>
      </c>
      <c r="AO73" s="1256"/>
      <c r="AP73" s="1256"/>
      <c r="AQ73" s="1256"/>
      <c r="AR73" s="1256"/>
      <c r="AS73" s="1256"/>
      <c r="AT73" s="1256"/>
      <c r="AU73" s="1256"/>
      <c r="AV73" s="1256"/>
      <c r="AW73" s="1256"/>
      <c r="AX73" s="1256"/>
      <c r="AY73" s="1256"/>
      <c r="AZ73" s="1256"/>
      <c r="BA73" s="1256"/>
      <c r="BB73" s="1256" t="s">
        <v>565</v>
      </c>
      <c r="BC73" s="1256"/>
      <c r="BD73" s="1256"/>
      <c r="BE73" s="1256"/>
      <c r="BF73" s="1256"/>
      <c r="BG73" s="1256"/>
      <c r="BH73" s="1256"/>
      <c r="BI73" s="1256"/>
      <c r="BJ73" s="1256"/>
      <c r="BK73" s="1256"/>
      <c r="BL73" s="1256"/>
      <c r="BM73" s="1256"/>
      <c r="BN73" s="1256"/>
      <c r="BO73" s="1256"/>
      <c r="BP73" s="1253">
        <v>12.2</v>
      </c>
      <c r="BQ73" s="1253"/>
      <c r="BR73" s="1253"/>
      <c r="BS73" s="1253"/>
      <c r="BT73" s="1253"/>
      <c r="BU73" s="1253"/>
      <c r="BV73" s="1253"/>
      <c r="BW73" s="1253"/>
      <c r="BX73" s="1253">
        <v>12.3</v>
      </c>
      <c r="BY73" s="1253"/>
      <c r="BZ73" s="1253"/>
      <c r="CA73" s="1253"/>
      <c r="CB73" s="1253"/>
      <c r="CC73" s="1253"/>
      <c r="CD73" s="1253"/>
      <c r="CE73" s="1253"/>
      <c r="CF73" s="1253">
        <v>1.3</v>
      </c>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5" x14ac:dyDescent="0.15">
      <c r="B74" s="365"/>
      <c r="G74" s="1264"/>
      <c r="H74" s="1264"/>
      <c r="I74" s="1264"/>
      <c r="J74" s="1264"/>
      <c r="K74" s="1254"/>
      <c r="L74" s="1254"/>
      <c r="M74" s="1254"/>
      <c r="N74" s="1254"/>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5" x14ac:dyDescent="0.15">
      <c r="B75" s="365"/>
      <c r="G75" s="1264"/>
      <c r="H75" s="1264"/>
      <c r="I75" s="1258"/>
      <c r="J75" s="1258"/>
      <c r="K75" s="1257"/>
      <c r="L75" s="1257"/>
      <c r="M75" s="1257"/>
      <c r="N75" s="1257"/>
      <c r="AM75" s="371"/>
      <c r="AN75" s="1256"/>
      <c r="AO75" s="1256"/>
      <c r="AP75" s="1256"/>
      <c r="AQ75" s="1256"/>
      <c r="AR75" s="1256"/>
      <c r="AS75" s="1256"/>
      <c r="AT75" s="1256"/>
      <c r="AU75" s="1256"/>
      <c r="AV75" s="1256"/>
      <c r="AW75" s="1256"/>
      <c r="AX75" s="1256"/>
      <c r="AY75" s="1256"/>
      <c r="AZ75" s="1256"/>
      <c r="BA75" s="1256"/>
      <c r="BB75" s="1256" t="s">
        <v>564</v>
      </c>
      <c r="BC75" s="1256"/>
      <c r="BD75" s="1256"/>
      <c r="BE75" s="1256"/>
      <c r="BF75" s="1256"/>
      <c r="BG75" s="1256"/>
      <c r="BH75" s="1256"/>
      <c r="BI75" s="1256"/>
      <c r="BJ75" s="1256"/>
      <c r="BK75" s="1256"/>
      <c r="BL75" s="1256"/>
      <c r="BM75" s="1256"/>
      <c r="BN75" s="1256"/>
      <c r="BO75" s="1256"/>
      <c r="BP75" s="1253">
        <v>4.9000000000000004</v>
      </c>
      <c r="BQ75" s="1253"/>
      <c r="BR75" s="1253"/>
      <c r="BS75" s="1253"/>
      <c r="BT75" s="1253"/>
      <c r="BU75" s="1253"/>
      <c r="BV75" s="1253"/>
      <c r="BW75" s="1253"/>
      <c r="BX75" s="1253">
        <v>5.2</v>
      </c>
      <c r="BY75" s="1253"/>
      <c r="BZ75" s="1253"/>
      <c r="CA75" s="1253"/>
      <c r="CB75" s="1253"/>
      <c r="CC75" s="1253"/>
      <c r="CD75" s="1253"/>
      <c r="CE75" s="1253"/>
      <c r="CF75" s="1253">
        <v>6</v>
      </c>
      <c r="CG75" s="1253"/>
      <c r="CH75" s="1253"/>
      <c r="CI75" s="1253"/>
      <c r="CJ75" s="1253"/>
      <c r="CK75" s="1253"/>
      <c r="CL75" s="1253"/>
      <c r="CM75" s="1253"/>
      <c r="CN75" s="1253">
        <v>7.1</v>
      </c>
      <c r="CO75" s="1253"/>
      <c r="CP75" s="1253"/>
      <c r="CQ75" s="1253"/>
      <c r="CR75" s="1253"/>
      <c r="CS75" s="1253"/>
      <c r="CT75" s="1253"/>
      <c r="CU75" s="1253"/>
      <c r="CV75" s="1253">
        <v>7.7</v>
      </c>
      <c r="CW75" s="1253"/>
      <c r="CX75" s="1253"/>
      <c r="CY75" s="1253"/>
      <c r="CZ75" s="1253"/>
      <c r="DA75" s="1253"/>
      <c r="DB75" s="1253"/>
      <c r="DC75" s="1253"/>
    </row>
    <row r="76" spans="2:107" ht="13.5" x14ac:dyDescent="0.15">
      <c r="B76" s="365"/>
      <c r="G76" s="1264"/>
      <c r="H76" s="1264"/>
      <c r="I76" s="1258"/>
      <c r="J76" s="1258"/>
      <c r="K76" s="1257"/>
      <c r="L76" s="1257"/>
      <c r="M76" s="1257"/>
      <c r="N76" s="1257"/>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5" x14ac:dyDescent="0.15">
      <c r="B77" s="365"/>
      <c r="G77" s="1258"/>
      <c r="H77" s="1258"/>
      <c r="I77" s="1258"/>
      <c r="J77" s="1258"/>
      <c r="K77" s="1254"/>
      <c r="L77" s="1254"/>
      <c r="M77" s="1254"/>
      <c r="N77" s="1254"/>
      <c r="AN77" s="1255" t="s">
        <v>566</v>
      </c>
      <c r="AO77" s="1255"/>
      <c r="AP77" s="1255"/>
      <c r="AQ77" s="1255"/>
      <c r="AR77" s="1255"/>
      <c r="AS77" s="1255"/>
      <c r="AT77" s="1255"/>
      <c r="AU77" s="1255"/>
      <c r="AV77" s="1255"/>
      <c r="AW77" s="1255"/>
      <c r="AX77" s="1255"/>
      <c r="AY77" s="1255"/>
      <c r="AZ77" s="1255"/>
      <c r="BA77" s="1255"/>
      <c r="BB77" s="1256" t="s">
        <v>565</v>
      </c>
      <c r="BC77" s="1256"/>
      <c r="BD77" s="1256"/>
      <c r="BE77" s="1256"/>
      <c r="BF77" s="1256"/>
      <c r="BG77" s="1256"/>
      <c r="BH77" s="1256"/>
      <c r="BI77" s="1256"/>
      <c r="BJ77" s="1256"/>
      <c r="BK77" s="1256"/>
      <c r="BL77" s="1256"/>
      <c r="BM77" s="1256"/>
      <c r="BN77" s="1256"/>
      <c r="BO77" s="1256"/>
      <c r="BP77" s="1253">
        <v>20.399999999999999</v>
      </c>
      <c r="BQ77" s="1253"/>
      <c r="BR77" s="1253"/>
      <c r="BS77" s="1253"/>
      <c r="BT77" s="1253"/>
      <c r="BU77" s="1253"/>
      <c r="BV77" s="1253"/>
      <c r="BW77" s="1253"/>
      <c r="BX77" s="1253">
        <v>11.2</v>
      </c>
      <c r="BY77" s="1253"/>
      <c r="BZ77" s="1253"/>
      <c r="CA77" s="1253"/>
      <c r="CB77" s="1253"/>
      <c r="CC77" s="1253"/>
      <c r="CD77" s="1253"/>
      <c r="CE77" s="1253"/>
      <c r="CF77" s="1253">
        <v>4.5999999999999996</v>
      </c>
      <c r="CG77" s="1253"/>
      <c r="CH77" s="1253"/>
      <c r="CI77" s="1253"/>
      <c r="CJ77" s="1253"/>
      <c r="CK77" s="1253"/>
      <c r="CL77" s="1253"/>
      <c r="CM77" s="1253"/>
      <c r="CN77" s="1253">
        <v>4.2</v>
      </c>
      <c r="CO77" s="1253"/>
      <c r="CP77" s="1253"/>
      <c r="CQ77" s="1253"/>
      <c r="CR77" s="1253"/>
      <c r="CS77" s="1253"/>
      <c r="CT77" s="1253"/>
      <c r="CU77" s="1253"/>
      <c r="CV77" s="1253">
        <v>3.6</v>
      </c>
      <c r="CW77" s="1253"/>
      <c r="CX77" s="1253"/>
      <c r="CY77" s="1253"/>
      <c r="CZ77" s="1253"/>
      <c r="DA77" s="1253"/>
      <c r="DB77" s="1253"/>
      <c r="DC77" s="1253"/>
    </row>
    <row r="78" spans="2:107" ht="13.5" x14ac:dyDescent="0.15">
      <c r="B78" s="365"/>
      <c r="G78" s="1258"/>
      <c r="H78" s="1258"/>
      <c r="I78" s="1258"/>
      <c r="J78" s="1258"/>
      <c r="K78" s="1254"/>
      <c r="L78" s="1254"/>
      <c r="M78" s="1254"/>
      <c r="N78" s="1254"/>
      <c r="AN78" s="1255"/>
      <c r="AO78" s="1255"/>
      <c r="AP78" s="1255"/>
      <c r="AQ78" s="1255"/>
      <c r="AR78" s="1255"/>
      <c r="AS78" s="1255"/>
      <c r="AT78" s="1255"/>
      <c r="AU78" s="1255"/>
      <c r="AV78" s="1255"/>
      <c r="AW78" s="1255"/>
      <c r="AX78" s="1255"/>
      <c r="AY78" s="1255"/>
      <c r="AZ78" s="1255"/>
      <c r="BA78" s="1255"/>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5" x14ac:dyDescent="0.15">
      <c r="B79" s="365"/>
      <c r="G79" s="1258"/>
      <c r="H79" s="1258"/>
      <c r="I79" s="1259"/>
      <c r="J79" s="1259"/>
      <c r="K79" s="1260"/>
      <c r="L79" s="1260"/>
      <c r="M79" s="1260"/>
      <c r="N79" s="1260"/>
      <c r="AN79" s="1255"/>
      <c r="AO79" s="1255"/>
      <c r="AP79" s="1255"/>
      <c r="AQ79" s="1255"/>
      <c r="AR79" s="1255"/>
      <c r="AS79" s="1255"/>
      <c r="AT79" s="1255"/>
      <c r="AU79" s="1255"/>
      <c r="AV79" s="1255"/>
      <c r="AW79" s="1255"/>
      <c r="AX79" s="1255"/>
      <c r="AY79" s="1255"/>
      <c r="AZ79" s="1255"/>
      <c r="BA79" s="1255"/>
      <c r="BB79" s="1256" t="s">
        <v>564</v>
      </c>
      <c r="BC79" s="1256"/>
      <c r="BD79" s="1256"/>
      <c r="BE79" s="1256"/>
      <c r="BF79" s="1256"/>
      <c r="BG79" s="1256"/>
      <c r="BH79" s="1256"/>
      <c r="BI79" s="1256"/>
      <c r="BJ79" s="1256"/>
      <c r="BK79" s="1256"/>
      <c r="BL79" s="1256"/>
      <c r="BM79" s="1256"/>
      <c r="BN79" s="1256"/>
      <c r="BO79" s="1256"/>
      <c r="BP79" s="1253">
        <v>6.2</v>
      </c>
      <c r="BQ79" s="1253"/>
      <c r="BR79" s="1253"/>
      <c r="BS79" s="1253"/>
      <c r="BT79" s="1253"/>
      <c r="BU79" s="1253"/>
      <c r="BV79" s="1253"/>
      <c r="BW79" s="1253"/>
      <c r="BX79" s="1253">
        <v>5.7</v>
      </c>
      <c r="BY79" s="1253"/>
      <c r="BZ79" s="1253"/>
      <c r="CA79" s="1253"/>
      <c r="CB79" s="1253"/>
      <c r="CC79" s="1253"/>
      <c r="CD79" s="1253"/>
      <c r="CE79" s="1253"/>
      <c r="CF79" s="1253">
        <v>5.8</v>
      </c>
      <c r="CG79" s="1253"/>
      <c r="CH79" s="1253"/>
      <c r="CI79" s="1253"/>
      <c r="CJ79" s="1253"/>
      <c r="CK79" s="1253"/>
      <c r="CL79" s="1253"/>
      <c r="CM79" s="1253"/>
      <c r="CN79" s="1253">
        <v>5.8</v>
      </c>
      <c r="CO79" s="1253"/>
      <c r="CP79" s="1253"/>
      <c r="CQ79" s="1253"/>
      <c r="CR79" s="1253"/>
      <c r="CS79" s="1253"/>
      <c r="CT79" s="1253"/>
      <c r="CU79" s="1253"/>
      <c r="CV79" s="1253">
        <v>5.7</v>
      </c>
      <c r="CW79" s="1253"/>
      <c r="CX79" s="1253"/>
      <c r="CY79" s="1253"/>
      <c r="CZ79" s="1253"/>
      <c r="DA79" s="1253"/>
      <c r="DB79" s="1253"/>
      <c r="DC79" s="1253"/>
    </row>
    <row r="80" spans="2:107" ht="13.5" x14ac:dyDescent="0.15">
      <c r="B80" s="365"/>
      <c r="G80" s="1258"/>
      <c r="H80" s="1258"/>
      <c r="I80" s="1259"/>
      <c r="J80" s="1259"/>
      <c r="K80" s="1260"/>
      <c r="L80" s="1260"/>
      <c r="M80" s="1260"/>
      <c r="N80" s="1260"/>
      <c r="AN80" s="1255"/>
      <c r="AO80" s="1255"/>
      <c r="AP80" s="1255"/>
      <c r="AQ80" s="1255"/>
      <c r="AR80" s="1255"/>
      <c r="AS80" s="1255"/>
      <c r="AT80" s="1255"/>
      <c r="AU80" s="1255"/>
      <c r="AV80" s="1255"/>
      <c r="AW80" s="1255"/>
      <c r="AX80" s="1255"/>
      <c r="AY80" s="1255"/>
      <c r="AZ80" s="1255"/>
      <c r="BA80" s="1255"/>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2wQG1bG6rShRjbk4axn2FJrP3WlJR3FrNZix0Bj1zBfnygv0VFKOtQklZQ08DQbYI34mKwQ/caknXGoTJGq/Kg==" saltValue="wbkKrxviey8ytOLymRZRf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83AF3-E461-4687-9466-F08F454AC89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d7thGCDeUihji4++UdBSAikpk9V16HUqGMqVlExEtJ3SLJoJOIWIb8ZovHhKC91UVHvsJ+m1a3Pugac7ZrFK9w==" saltValue="DTt6csKJBThbvB8UhOP8K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4D3E9-7BEE-46EC-9041-0F265C4E94F3}">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uVaqmYOQj4eqBamgUoigBaYje+slMgyT/KWkLhezho0y/+0dOZcPz5LUgPP5H1E5T0vPbjxzpbIGdrZ1bGna6A==" saltValue="QZjetGKgBjJXoPsMO/+7T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48744</v>
      </c>
      <c r="E3" s="144"/>
      <c r="F3" s="145">
        <v>45483</v>
      </c>
      <c r="G3" s="146"/>
      <c r="H3" s="147"/>
    </row>
    <row r="4" spans="1:8" x14ac:dyDescent="0.15">
      <c r="A4" s="148"/>
      <c r="B4" s="149"/>
      <c r="C4" s="150"/>
      <c r="D4" s="151">
        <v>24212</v>
      </c>
      <c r="E4" s="152"/>
      <c r="F4" s="153">
        <v>24241</v>
      </c>
      <c r="G4" s="154"/>
      <c r="H4" s="155"/>
    </row>
    <row r="5" spans="1:8" x14ac:dyDescent="0.15">
      <c r="A5" s="136" t="s">
        <v>523</v>
      </c>
      <c r="B5" s="141"/>
      <c r="C5" s="142"/>
      <c r="D5" s="143">
        <v>46212</v>
      </c>
      <c r="E5" s="144"/>
      <c r="F5" s="145">
        <v>45945</v>
      </c>
      <c r="G5" s="146"/>
      <c r="H5" s="147"/>
    </row>
    <row r="6" spans="1:8" x14ac:dyDescent="0.15">
      <c r="A6" s="148"/>
      <c r="B6" s="149"/>
      <c r="C6" s="150"/>
      <c r="D6" s="151">
        <v>17299</v>
      </c>
      <c r="E6" s="152"/>
      <c r="F6" s="153">
        <v>25180</v>
      </c>
      <c r="G6" s="154"/>
      <c r="H6" s="155"/>
    </row>
    <row r="7" spans="1:8" x14ac:dyDescent="0.15">
      <c r="A7" s="136" t="s">
        <v>524</v>
      </c>
      <c r="B7" s="141"/>
      <c r="C7" s="142"/>
      <c r="D7" s="143">
        <v>54718</v>
      </c>
      <c r="E7" s="144"/>
      <c r="F7" s="145">
        <v>44475</v>
      </c>
      <c r="G7" s="146"/>
      <c r="H7" s="147"/>
    </row>
    <row r="8" spans="1:8" x14ac:dyDescent="0.15">
      <c r="A8" s="148"/>
      <c r="B8" s="149"/>
      <c r="C8" s="150"/>
      <c r="D8" s="151">
        <v>27984</v>
      </c>
      <c r="E8" s="152"/>
      <c r="F8" s="153">
        <v>24780</v>
      </c>
      <c r="G8" s="154"/>
      <c r="H8" s="155"/>
    </row>
    <row r="9" spans="1:8" x14ac:dyDescent="0.15">
      <c r="A9" s="136" t="s">
        <v>525</v>
      </c>
      <c r="B9" s="141"/>
      <c r="C9" s="142"/>
      <c r="D9" s="143">
        <v>39862</v>
      </c>
      <c r="E9" s="144"/>
      <c r="F9" s="145">
        <v>45982</v>
      </c>
      <c r="G9" s="146"/>
      <c r="H9" s="147"/>
    </row>
    <row r="10" spans="1:8" x14ac:dyDescent="0.15">
      <c r="A10" s="148"/>
      <c r="B10" s="149"/>
      <c r="C10" s="150"/>
      <c r="D10" s="151">
        <v>23825</v>
      </c>
      <c r="E10" s="152"/>
      <c r="F10" s="153">
        <v>25583</v>
      </c>
      <c r="G10" s="154"/>
      <c r="H10" s="155"/>
    </row>
    <row r="11" spans="1:8" x14ac:dyDescent="0.15">
      <c r="A11" s="136" t="s">
        <v>526</v>
      </c>
      <c r="B11" s="141"/>
      <c r="C11" s="142"/>
      <c r="D11" s="143">
        <v>48040</v>
      </c>
      <c r="E11" s="144"/>
      <c r="F11" s="145">
        <v>50538</v>
      </c>
      <c r="G11" s="146"/>
      <c r="H11" s="147"/>
    </row>
    <row r="12" spans="1:8" x14ac:dyDescent="0.15">
      <c r="A12" s="148"/>
      <c r="B12" s="149"/>
      <c r="C12" s="156"/>
      <c r="D12" s="151">
        <v>23966</v>
      </c>
      <c r="E12" s="152"/>
      <c r="F12" s="153">
        <v>29053</v>
      </c>
      <c r="G12" s="154"/>
      <c r="H12" s="155"/>
    </row>
    <row r="13" spans="1:8" x14ac:dyDescent="0.15">
      <c r="A13" s="136"/>
      <c r="B13" s="141"/>
      <c r="C13" s="157"/>
      <c r="D13" s="158">
        <v>47515</v>
      </c>
      <c r="E13" s="159"/>
      <c r="F13" s="160">
        <v>46485</v>
      </c>
      <c r="G13" s="161"/>
      <c r="H13" s="147"/>
    </row>
    <row r="14" spans="1:8" x14ac:dyDescent="0.15">
      <c r="A14" s="148"/>
      <c r="B14" s="149"/>
      <c r="C14" s="150"/>
      <c r="D14" s="151">
        <v>23457</v>
      </c>
      <c r="E14" s="152"/>
      <c r="F14" s="153">
        <v>25767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4.8899999999999997</v>
      </c>
      <c r="C19" s="162">
        <f>ROUND(VALUE(SUBSTITUTE(実質収支比率等に係る経年分析!G$48,"▲","-")),2)</f>
        <v>10.119999999999999</v>
      </c>
      <c r="D19" s="162">
        <f>ROUND(VALUE(SUBSTITUTE(実質収支比率等に係る経年分析!H$48,"▲","-")),2)</f>
        <v>7.4</v>
      </c>
      <c r="E19" s="162">
        <f>ROUND(VALUE(SUBSTITUTE(実質収支比率等に係る経年分析!I$48,"▲","-")),2)</f>
        <v>8.9700000000000006</v>
      </c>
      <c r="F19" s="162">
        <f>ROUND(VALUE(SUBSTITUTE(実質収支比率等に係る経年分析!J$48,"▲","-")),2)</f>
        <v>9.1199999999999992</v>
      </c>
    </row>
    <row r="20" spans="1:11" x14ac:dyDescent="0.15">
      <c r="A20" s="162" t="s">
        <v>53</v>
      </c>
      <c r="B20" s="162">
        <f>ROUND(VALUE(SUBSTITUTE(実質収支比率等に係る経年分析!F$47,"▲","-")),2)</f>
        <v>13.27</v>
      </c>
      <c r="C20" s="162">
        <f>ROUND(VALUE(SUBSTITUTE(実質収支比率等に係る経年分析!G$47,"▲","-")),2)</f>
        <v>13.51</v>
      </c>
      <c r="D20" s="162">
        <f>ROUND(VALUE(SUBSTITUTE(実質収支比率等に係る経年分析!H$47,"▲","-")),2)</f>
        <v>15.56</v>
      </c>
      <c r="E20" s="162">
        <f>ROUND(VALUE(SUBSTITUTE(実質収支比率等に係る経年分析!I$47,"▲","-")),2)</f>
        <v>16.53</v>
      </c>
      <c r="F20" s="162">
        <f>ROUND(VALUE(SUBSTITUTE(実質収支比率等に係る経年分析!J$47,"▲","-")),2)</f>
        <v>12.35</v>
      </c>
    </row>
    <row r="21" spans="1:11" x14ac:dyDescent="0.15">
      <c r="A21" s="162" t="s">
        <v>54</v>
      </c>
      <c r="B21" s="162">
        <f>IF(ISNUMBER(VALUE(SUBSTITUTE(実質収支比率等に係る経年分析!F$49,"▲","-"))),ROUND(VALUE(SUBSTITUTE(実質収支比率等に係る経年分析!F$49,"▲","-")),2),NA())</f>
        <v>-0.73</v>
      </c>
      <c r="C21" s="162">
        <f>IF(ISNUMBER(VALUE(SUBSTITUTE(実質収支比率等に係る経年分析!G$49,"▲","-"))),ROUND(VALUE(SUBSTITUTE(実質収支比率等に係る経年分析!G$49,"▲","-")),2),NA())</f>
        <v>5.48</v>
      </c>
      <c r="D21" s="162">
        <f>IF(ISNUMBER(VALUE(SUBSTITUTE(実質収支比率等に係る経年分析!H$49,"▲","-"))),ROUND(VALUE(SUBSTITUTE(実質収支比率等に係る経年分析!H$49,"▲","-")),2),NA())</f>
        <v>-3.19</v>
      </c>
      <c r="E21" s="162">
        <f>IF(ISNUMBER(VALUE(SUBSTITUTE(実質収支比率等に係る経年分析!I$49,"▲","-"))),ROUND(VALUE(SUBSTITUTE(実質収支比率等に係る経年分析!I$49,"▲","-")),2),NA())</f>
        <v>2.81</v>
      </c>
      <c r="F21" s="162">
        <f>IF(ISNUMBER(VALUE(SUBSTITUTE(実質収支比率等に係る経年分析!J$49,"▲","-"))),ROUND(VALUE(SUBSTITUTE(実質収支比率等に係る経年分析!J$49,"▲","-")),2),NA())</f>
        <v>-4.6100000000000003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土地区画整理事業特別会計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駐車場事業特別会計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0.14000000000000001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0.13</v>
      </c>
    </row>
    <row r="32" spans="1:11" x14ac:dyDescent="0.15">
      <c r="A32" s="163" t="str">
        <f>IF(連結実質赤字比率に係る赤字・黒字の構成分析!C$38="",NA(),連結実質赤字比率に係る赤字・黒字の構成分析!C$38)</f>
        <v>国民健康保険特別会計</v>
      </c>
      <c r="B32" s="163">
        <f>IF(ROUND(VALUE(SUBSTITUTE(連結実質赤字比率に係る赤字・黒字の構成分析!F$38,"▲", "-")), 2) &lt; 0, ABS(ROUND(VALUE(SUBSTITUTE(連結実質赤字比率に係る赤字・黒字の構成分析!F$38,"▲", "-")), 2)), NA())</f>
        <v>0.05</v>
      </c>
      <c r="C32" s="163" t="e">
        <f>IF(ROUND(VALUE(SUBSTITUTE(連結実質赤字比率に係る赤字・黒字の構成分析!F$38,"▲", "-")), 2) &gt;= 0, ABS(ROUND(VALUE(SUBSTITUTE(連結実質赤字比率に係る赤字・黒字の構成分析!F$38,"▲", "-")), 2)), NA())</f>
        <v>#N/A</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0.55000000000000004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0.22</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0.16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0.62</v>
      </c>
    </row>
    <row r="34" spans="1:16" x14ac:dyDescent="0.15">
      <c r="A34" s="163" t="str">
        <f>IF(連結実質赤字比率に係る赤字・黒字の構成分析!C$36="",NA(),連結実質赤字比率に係る赤字・黒字の構成分析!C$36)</f>
        <v>恵庭市水道事業会計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4.7699999999999996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4.4400000000000004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5.13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5.79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6.36</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4.8899999999999997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10.119999999999999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7.39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8.9600000000000009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9.1199999999999992</v>
      </c>
    </row>
    <row r="36" spans="1:16" x14ac:dyDescent="0.15">
      <c r="A36" s="163" t="str">
        <f>IF(連結実質赤字比率に係る赤字・黒字の構成分析!C$34="",NA(),連結実質赤字比率に係る赤字・黒字の構成分析!C$34)</f>
        <v>恵庭市下水道事業会計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11.03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11.28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12.22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12.71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2421</v>
      </c>
      <c r="E42" s="164"/>
      <c r="F42" s="164"/>
      <c r="G42" s="164">
        <f>'実質公債費比率（分子）の構造'!L$52</f>
        <v>2376</v>
      </c>
      <c r="H42" s="164"/>
      <c r="I42" s="164"/>
      <c r="J42" s="164">
        <f>'実質公債費比率（分子）の構造'!M$52</f>
        <v>2289</v>
      </c>
      <c r="K42" s="164"/>
      <c r="L42" s="164"/>
      <c r="M42" s="164">
        <f>'実質公債費比率（分子）の構造'!N$52</f>
        <v>2232</v>
      </c>
      <c r="N42" s="164"/>
      <c r="O42" s="164"/>
      <c r="P42" s="164">
        <f>'実質公債費比率（分子）の構造'!O$52</f>
        <v>2162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22</v>
      </c>
      <c r="C44" s="164"/>
      <c r="D44" s="164"/>
      <c r="E44" s="164">
        <f>'実質公債費比率（分子）の構造'!L$50</f>
        <v>38</v>
      </c>
      <c r="F44" s="164"/>
      <c r="G44" s="164"/>
      <c r="H44" s="164">
        <f>'実質公債費比率（分子）の構造'!M$50</f>
        <v>20</v>
      </c>
      <c r="I44" s="164"/>
      <c r="J44" s="164"/>
      <c r="K44" s="164">
        <f>'実質公債費比率（分子）の構造'!N$50</f>
        <v>29</v>
      </c>
      <c r="L44" s="164"/>
      <c r="M44" s="164"/>
      <c r="N44" s="164">
        <f>'実質公債費比率（分子）の構造'!O$50</f>
        <v>35</v>
      </c>
      <c r="O44" s="164"/>
      <c r="P44" s="164"/>
    </row>
    <row r="45" spans="1:16" x14ac:dyDescent="0.15">
      <c r="A45" s="164" t="s">
        <v>63</v>
      </c>
      <c r="B45" s="164">
        <f>'実質公債費比率（分子）の構造'!K$49</f>
        <v>1</v>
      </c>
      <c r="C45" s="164"/>
      <c r="D45" s="164"/>
      <c r="E45" s="164">
        <f>'実質公債費比率（分子）の構造'!L$49</f>
        <v>1</v>
      </c>
      <c r="F45" s="164"/>
      <c r="G45" s="164"/>
      <c r="H45" s="164">
        <f>'実質公債費比率（分子）の構造'!M$49</f>
        <v>1</v>
      </c>
      <c r="I45" s="164"/>
      <c r="J45" s="164"/>
      <c r="K45" s="164">
        <f>'実質公債費比率（分子）の構造'!N$49</f>
        <v>1</v>
      </c>
      <c r="L45" s="164"/>
      <c r="M45" s="164"/>
      <c r="N45" s="164">
        <f>'実質公債費比率（分子）の構造'!O$49</f>
        <v>1</v>
      </c>
      <c r="O45" s="164"/>
      <c r="P45" s="164"/>
    </row>
    <row r="46" spans="1:16" x14ac:dyDescent="0.15">
      <c r="A46" s="164" t="s">
        <v>64</v>
      </c>
      <c r="B46" s="164">
        <f>'実質公債費比率（分子）の構造'!K$48</f>
        <v>538</v>
      </c>
      <c r="C46" s="164"/>
      <c r="D46" s="164"/>
      <c r="E46" s="164">
        <f>'実質公債費比率（分子）の構造'!L$48</f>
        <v>519</v>
      </c>
      <c r="F46" s="164"/>
      <c r="G46" s="164"/>
      <c r="H46" s="164">
        <f>'実質公債費比率（分子）の構造'!M$48</f>
        <v>519</v>
      </c>
      <c r="I46" s="164"/>
      <c r="J46" s="164"/>
      <c r="K46" s="164">
        <f>'実質公債費比率（分子）の構造'!N$48</f>
        <v>534</v>
      </c>
      <c r="L46" s="164"/>
      <c r="M46" s="164"/>
      <c r="N46" s="164">
        <f>'実質公債費比率（分子）の構造'!O$48</f>
        <v>521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2493</v>
      </c>
      <c r="C49" s="164"/>
      <c r="D49" s="164"/>
      <c r="E49" s="164">
        <f>'実質公債費比率（分子）の構造'!L$45</f>
        <v>2665</v>
      </c>
      <c r="F49" s="164"/>
      <c r="G49" s="164"/>
      <c r="H49" s="164">
        <f>'実質公債費比率（分子）の構造'!M$45</f>
        <v>2792</v>
      </c>
      <c r="I49" s="164"/>
      <c r="J49" s="164"/>
      <c r="K49" s="164">
        <f>'実質公債費比率（分子）の構造'!N$45</f>
        <v>2794</v>
      </c>
      <c r="L49" s="164"/>
      <c r="M49" s="164"/>
      <c r="N49" s="164">
        <f>'実質公債費比率（分子）の構造'!O$45</f>
        <v>2797</v>
      </c>
      <c r="O49" s="164"/>
      <c r="P49" s="164"/>
    </row>
    <row r="50" spans="1:16" x14ac:dyDescent="0.15">
      <c r="A50" s="164" t="s">
        <v>67</v>
      </c>
      <c r="B50" s="164" t="e">
        <f>NA()</f>
        <v>#N/A</v>
      </c>
      <c r="C50" s="164">
        <f>IF(ISNUMBER('実質公債費比率（分子）の構造'!K$53),'実質公債費比率（分子）の構造'!K$53,NA())</f>
        <v>633</v>
      </c>
      <c r="D50" s="164" t="e">
        <f>NA()</f>
        <v>#N/A</v>
      </c>
      <c r="E50" s="164" t="e">
        <f>NA()</f>
        <v>#N/A</v>
      </c>
      <c r="F50" s="164">
        <f>IF(ISNUMBER('実質公債費比率（分子）の構造'!L$53),'実質公債費比率（分子）の構造'!L$53,NA())</f>
        <v>847</v>
      </c>
      <c r="G50" s="164" t="e">
        <f>NA()</f>
        <v>#N/A</v>
      </c>
      <c r="H50" s="164" t="e">
        <f>NA()</f>
        <v>#N/A</v>
      </c>
      <c r="I50" s="164">
        <f>IF(ISNUMBER('実質公債費比率（分子）の構造'!M$53),'実質公債費比率（分子）の構造'!M$53,NA())</f>
        <v>1043</v>
      </c>
      <c r="J50" s="164" t="e">
        <f>NA()</f>
        <v>#N/A</v>
      </c>
      <c r="K50" s="164" t="e">
        <f>NA()</f>
        <v>#N/A</v>
      </c>
      <c r="L50" s="164">
        <f>IF(ISNUMBER('実質公債費比率（分子）の構造'!N$53),'実質公債費比率（分子）の構造'!N$53,NA())</f>
        <v>1126</v>
      </c>
      <c r="M50" s="164" t="e">
        <f>NA()</f>
        <v>#N/A</v>
      </c>
      <c r="N50" s="164" t="e">
        <f>NA()</f>
        <v>#N/A</v>
      </c>
      <c r="O50" s="164">
        <f>IF(ISNUMBER('実質公債費比率（分子）の構造'!O$53),'実質公債費比率（分子）の構造'!O$53,NA())</f>
        <v>1192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21432</v>
      </c>
      <c r="E56" s="163"/>
      <c r="F56" s="163"/>
      <c r="G56" s="163">
        <f>'将来負担比率（分子）の構造'!J$52</f>
        <v>21177</v>
      </c>
      <c r="H56" s="163"/>
      <c r="I56" s="163"/>
      <c r="J56" s="163">
        <f>'将来負担比率（分子）の構造'!K$52</f>
        <v>20203</v>
      </c>
      <c r="K56" s="163"/>
      <c r="L56" s="163"/>
      <c r="M56" s="163">
        <f>'将来負担比率（分子）の構造'!L$52</f>
        <v>19473</v>
      </c>
      <c r="N56" s="163"/>
      <c r="O56" s="163"/>
      <c r="P56" s="163">
        <f>'将来負担比率（分子）の構造'!M$52</f>
        <v>18366</v>
      </c>
    </row>
    <row r="57" spans="1:16" x14ac:dyDescent="0.15">
      <c r="A57" s="163" t="s">
        <v>42</v>
      </c>
      <c r="B57" s="163"/>
      <c r="C57" s="163"/>
      <c r="D57" s="163">
        <f>'将来負担比率（分子）の構造'!I$51</f>
        <v>7582</v>
      </c>
      <c r="E57" s="163"/>
      <c r="F57" s="163"/>
      <c r="G57" s="163">
        <f>'将来負担比率（分子）の構造'!J$51</f>
        <v>6000</v>
      </c>
      <c r="H57" s="163"/>
      <c r="I57" s="163"/>
      <c r="J57" s="163">
        <f>'将来負担比率（分子）の構造'!K$51</f>
        <v>5993</v>
      </c>
      <c r="K57" s="163"/>
      <c r="L57" s="163"/>
      <c r="M57" s="163">
        <f>'将来負担比率（分子）の構造'!L$51</f>
        <v>5659</v>
      </c>
      <c r="N57" s="163"/>
      <c r="O57" s="163"/>
      <c r="P57" s="163">
        <f>'将来負担比率（分子）の構造'!M$51</f>
        <v>5337</v>
      </c>
    </row>
    <row r="58" spans="1:16" x14ac:dyDescent="0.15">
      <c r="A58" s="163" t="s">
        <v>41</v>
      </c>
      <c r="B58" s="163"/>
      <c r="C58" s="163"/>
      <c r="D58" s="163">
        <f>'将来負担比率（分子）の構造'!I$50</f>
        <v>5432</v>
      </c>
      <c r="E58" s="163"/>
      <c r="F58" s="163"/>
      <c r="G58" s="163">
        <f>'将来負担比率（分子）の構造'!J$50</f>
        <v>6319</v>
      </c>
      <c r="H58" s="163"/>
      <c r="I58" s="163"/>
      <c r="J58" s="163">
        <f>'将来負担比率（分子）の構造'!K$50</f>
        <v>7385</v>
      </c>
      <c r="K58" s="163"/>
      <c r="L58" s="163"/>
      <c r="M58" s="163">
        <f>'将来負担比率（分子）の構造'!L$50</f>
        <v>7639</v>
      </c>
      <c r="N58" s="163"/>
      <c r="O58" s="163"/>
      <c r="P58" s="163">
        <f>'将来負担比率（分子）の構造'!M$50</f>
        <v>8053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f>'将来負担比率（分子）の構造'!J$46</f>
        <v>3</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1620</v>
      </c>
      <c r="C62" s="163"/>
      <c r="D62" s="163"/>
      <c r="E62" s="163">
        <f>'将来負担比率（分子）の構造'!J$45</f>
        <v>1532</v>
      </c>
      <c r="F62" s="163"/>
      <c r="G62" s="163"/>
      <c r="H62" s="163">
        <f>'将来負担比率（分子）の構造'!K$45</f>
        <v>1388</v>
      </c>
      <c r="I62" s="163"/>
      <c r="J62" s="163"/>
      <c r="K62" s="163">
        <f>'将来負担比率（分子）の構造'!L$45</f>
        <v>1450</v>
      </c>
      <c r="L62" s="163"/>
      <c r="M62" s="163"/>
      <c r="N62" s="163">
        <f>'将来負担比率（分子）の構造'!M$45</f>
        <v>1666</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6829</v>
      </c>
      <c r="C64" s="163"/>
      <c r="D64" s="163"/>
      <c r="E64" s="163">
        <f>'将来負担比率（分子）の構造'!J$43</f>
        <v>6375</v>
      </c>
      <c r="F64" s="163"/>
      <c r="G64" s="163"/>
      <c r="H64" s="163">
        <f>'将来負担比率（分子）の構造'!K$43</f>
        <v>6193</v>
      </c>
      <c r="I64" s="163"/>
      <c r="J64" s="163"/>
      <c r="K64" s="163">
        <f>'将来負担比率（分子）の構造'!L$43</f>
        <v>6212</v>
      </c>
      <c r="L64" s="163"/>
      <c r="M64" s="163"/>
      <c r="N64" s="163">
        <f>'将来負担比率（分子）の構造'!M$43</f>
        <v>6226</v>
      </c>
      <c r="O64" s="163"/>
      <c r="P64" s="163"/>
    </row>
    <row r="65" spans="1:16" x14ac:dyDescent="0.15">
      <c r="A65" s="163" t="s">
        <v>32</v>
      </c>
      <c r="B65" s="163">
        <f>'将来負担比率（分子）の構造'!I$42</f>
        <v>50</v>
      </c>
      <c r="C65" s="163"/>
      <c r="D65" s="163"/>
      <c r="E65" s="163">
        <f>'将来負担比率（分子）の構造'!J$42</f>
        <v>219</v>
      </c>
      <c r="F65" s="163"/>
      <c r="G65" s="163"/>
      <c r="H65" s="163">
        <f>'将来負担比率（分子）の構造'!K$42</f>
        <v>223</v>
      </c>
      <c r="I65" s="163"/>
      <c r="J65" s="163"/>
      <c r="K65" s="163">
        <f>'将来負担比率（分子）の構造'!L$42</f>
        <v>240</v>
      </c>
      <c r="L65" s="163"/>
      <c r="M65" s="163"/>
      <c r="N65" s="163">
        <f>'将来負担比率（分子）の構造'!M$42</f>
        <v>747</v>
      </c>
      <c r="O65" s="163"/>
      <c r="P65" s="163"/>
    </row>
    <row r="66" spans="1:16" x14ac:dyDescent="0.15">
      <c r="A66" s="163" t="s">
        <v>31</v>
      </c>
      <c r="B66" s="163">
        <f>'将来負担比率（分子）の構造'!I$41</f>
        <v>27588</v>
      </c>
      <c r="C66" s="163"/>
      <c r="D66" s="163"/>
      <c r="E66" s="163">
        <f>'将来負担比率（分子）の構造'!J$41</f>
        <v>27123</v>
      </c>
      <c r="F66" s="163"/>
      <c r="G66" s="163"/>
      <c r="H66" s="163">
        <f>'将来負担比率（分子）の構造'!K$41</f>
        <v>25964</v>
      </c>
      <c r="I66" s="163"/>
      <c r="J66" s="163"/>
      <c r="K66" s="163">
        <f>'将来負担比率（分子）の構造'!L$41</f>
        <v>24149</v>
      </c>
      <c r="L66" s="163"/>
      <c r="M66" s="163"/>
      <c r="N66" s="163">
        <f>'将来負担比率（分子）の構造'!M$41</f>
        <v>22880</v>
      </c>
      <c r="O66" s="163"/>
      <c r="P66" s="163"/>
    </row>
    <row r="67" spans="1:16" x14ac:dyDescent="0.15">
      <c r="A67" s="163" t="s">
        <v>71</v>
      </c>
      <c r="B67" s="163" t="e">
        <f>NA()</f>
        <v>#N/A</v>
      </c>
      <c r="C67" s="163">
        <f>IF(ISNUMBER('将来負担比率（分子）の構造'!I$53), IF('将来負担比率（分子）の構造'!I$53 &lt; 0, 0, '将来負担比率（分子）の構造'!I$53), NA())</f>
        <v>1641</v>
      </c>
      <c r="D67" s="163" t="e">
        <f>NA()</f>
        <v>#N/A</v>
      </c>
      <c r="E67" s="163" t="e">
        <f>NA()</f>
        <v>#N/A</v>
      </c>
      <c r="F67" s="163">
        <f>IF(ISNUMBER('将来負担比率（分子）の構造'!J$53), IF('将来負担比率（分子）の構造'!J$53 &lt; 0, 0, '将来負担比率（分子）の構造'!J$53), NA())</f>
        <v>1756</v>
      </c>
      <c r="G67" s="163" t="e">
        <f>NA()</f>
        <v>#N/A</v>
      </c>
      <c r="H67" s="163" t="e">
        <f>NA()</f>
        <v>#N/A</v>
      </c>
      <c r="I67" s="163">
        <f>IF(ISNUMBER('将来負担比率（分子）の構造'!K$53), IF('将来負担比率（分子）の構造'!K$53 &lt; 0, 0, '将来負担比率（分子）の構造'!K$53), NA())</f>
        <v>186</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2441</v>
      </c>
      <c r="C72" s="167">
        <f>基金残高に係る経年分析!G55</f>
        <v>2663</v>
      </c>
      <c r="D72" s="167">
        <f>基金残高に係る経年分析!H55</f>
        <v>2057</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3993</v>
      </c>
      <c r="C74" s="167">
        <f>基金残高に係る経年分析!G57</f>
        <v>3923</v>
      </c>
      <c r="D74" s="167">
        <f>基金残高に係る経年分析!H57</f>
        <v>3881</v>
      </c>
    </row>
  </sheetData>
  <sheetProtection algorithmName="SHA-512" hashValue="5+R6mR59C2SVMiMNxjdEzY5VGdEo33e+cJbz1eYuoNEEXw/0ZqQfHFSbBgUC/gYlIBwPvIgATQpdM30oLcpggQ==" saltValue="/LexI9PhR+p6JMXZg2P+s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橋爪　雄太</cp:lastModifiedBy>
  <cp:lastPrinted>2026-03-10T11:40:25Z</cp:lastPrinted>
  <dcterms:created xsi:type="dcterms:W3CDTF">2026-02-23T03:56:10Z</dcterms:created>
  <dcterms:modified xsi:type="dcterms:W3CDTF">2026-09-29T23:31:23Z</dcterms:modified>
  <cp:category/>
</cp:coreProperties>
</file>