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enwdoc-sv\010 総務部\045 財政課\R07年度\D202財政状況\D20212統一的な基準による財務書類（前年度決算）\調査・通知等（振興局等）\20250905【照会912(金)〆】令和５年度財政状況資料集の作成について（2回目・地方公会計関係）\回答\"/>
    </mc:Choice>
  </mc:AlternateContent>
  <xr:revisionPtr revIDLastSave="0" documentId="13_ncr:1_{2A8AB19A-8573-41CB-B363-4719B5ED0487}"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BW36" i="10"/>
  <c r="BE36" i="10"/>
  <c r="AM36" i="10"/>
  <c r="BE35" i="10"/>
  <c r="BW34" i="10"/>
  <c r="BW35" i="10" s="1"/>
  <c r="BE34" i="10"/>
  <c r="C34" i="10"/>
  <c r="C35" i="10" s="1"/>
  <c r="CO34" i="10" l="1"/>
  <c r="CO35" i="10" s="1"/>
  <c r="CO36" i="10" s="1"/>
  <c r="C36" i="10"/>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alcChain>
</file>

<file path=xl/sharedStrings.xml><?xml version="1.0" encoding="utf-8"?>
<sst xmlns="http://schemas.openxmlformats.org/spreadsheetml/2006/main" count="1102" uniqueCount="576">
  <si>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</si>
  <si>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</si>
  <si>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</si>
  <si>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</si>
  <si>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</si>
  <si>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</si>
  <si>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</si>
  <si>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</si>
  <si>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</si>
  <si>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</si>
  <si>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</si>
  <si>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</si>
  <si>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</si>
  <si>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</si>
  <si>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</si>
  <si>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</si>
  <si>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</si>
  <si>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</si>
  <si>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</si>
  <si>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</si>
  <si>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</si>
  <si>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</si>
  <si>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</si>
  <si>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</si>
  <si>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</si>
  <si>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</si>
  <si>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</si>
  <si>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</si>
  <si>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</si>
  <si>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</si>
  <si>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</si>
  <si>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</si>
  <si>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</si>
  <si>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</si>
  <si>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</si>
  <si>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</si>
  <si>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</si>
  <si>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</si>
  <si>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</si>
  <si>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</si>
  <si>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</si>
  <si>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</si>
  <si>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</si>
  <si>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</si>
  <si>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</si>
  <si>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</si>
  <si>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</si>
  <si>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</si>
  <si>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</si>
  <si>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</si>
  <si>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</si>
  <si>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</si>
  <si>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</si>
  <si>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</si>
  <si>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</si>
  <si>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</si>
  <si>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</si>
  <si>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</si>
  <si>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</si>
  <si>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</si>
  <si>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</si>
  <si>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</si>
  <si>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</si>
  <si>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</si>
  <si>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</si>
  <si>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</si>
  <si>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</si>
  <si>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</si>
  <si>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</si>
  <si>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</si>
  <si>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</si>
  <si>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</si>
  <si>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</si>
  <si>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</si>
  <si>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</si>
  <si>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</si>
  <si>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</si>
  <si>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</si>
  <si>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</si>
  <si>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</si>
  <si>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</si>
  <si>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</si>
  <si>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</si>
  <si>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</si>
  <si>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</si>
  <si>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</si>
  <si>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</si>
  <si>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</si>
  <si>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</si>
  <si>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</si>
  <si>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</si>
  <si>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</si>
  <si>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</si>
  <si>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</si>
  <si>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恵庭市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</si>
  <si>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</si>
  <si>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</si>
  <si>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</si>
  <si>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</si>
  <si>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</si>
  <si>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</si>
  <si>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</si>
  <si>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</si>
  <si>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</si>
  <si>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</si>
  <si>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</si>
  <si>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</si>
  <si>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</si>
  <si>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</si>
  <si>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</si>
  <si>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</si>
  <si>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</si>
  <si>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</si>
  <si>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</si>
  <si>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</si>
  <si>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</si>
  <si>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</si>
  <si>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</si>
  <si>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</si>
  <si>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</si>
  <si>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</si>
  <si>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</si>
  <si>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</si>
  <si>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</si>
  <si>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</si>
  <si>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</si>
  <si>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</si>
  <si>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</si>
  <si>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</si>
  <si>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</si>
  <si>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</si>
  <si>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</si>
  <si>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</si>
  <si>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</si>
  <si>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</si>
  <si>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</si>
  <si>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</si>
  <si>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</si>
  <si>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</si>
  <si>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</si>
  <si>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</si>
  <si>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</si>
  <si>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</si>
  <si>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</si>
  <si>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</si>
  <si>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</si>
  <si>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</si>
  <si>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</si>
  <si>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</si>
  <si>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</si>
  <si>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</si>
  <si>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</si>
  <si>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</si>
  <si>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</si>
  <si>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</si>
  <si>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</si>
  <si>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</si>
  <si>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</si>
  <si>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</si>
  <si>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</si>
  <si>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</si>
  <si>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</si>
  <si>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</si>
  <si>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</si>
  <si>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</si>
  <si>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</si>
  <si>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</si>
  <si>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</si>
  <si>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</si>
  <si>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</si>
  <si>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</si>
  <si>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</si>
  <si>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</si>
  <si>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</si>
  <si>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</si>
  <si>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</si>
  <si>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</si>
  <si>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</si>
  <si>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</si>
  <si>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</si>
  <si>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</si>
  <si>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</si>
  <si>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</si>
  <si>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</si>
  <si>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</si>
  <si>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</si>
  <si>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</si>
  <si>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</si>
  <si>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</si>
  <si>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</si>
  <si>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</si>
  <si>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</si>
  <si>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</si>
  <si>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</si>
  <si>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</si>
  <si>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</si>
  <si>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</si>
  <si>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</si>
  <si>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</si>
  <si>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</si>
  <si>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</si>
  <si>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</si>
  <si>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</si>
  <si>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</si>
  <si>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北海道恵庭市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</si>
  <si>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</si>
  <si>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</si>
  <si>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</si>
  <si>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</si>
  <si>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</si>
  <si>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</si>
  <si>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</si>
  <si>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</si>
  <si>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</si>
  <si>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</si>
  <si>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</si>
  <si>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</si>
  <si>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</si>
  <si>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</si>
  <si>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</si>
  <si>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</si>
  <si>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</si>
  <si>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</si>
  <si>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</si>
  <si>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</si>
  <si>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</si>
  <si>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</si>
  <si>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</si>
  <si>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</si>
  <si>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</si>
  <si>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</si>
  <si>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</si>
  <si>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</si>
  <si>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</si>
  <si>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</si>
  <si>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</si>
  <si>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</si>
  <si>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</si>
  <si>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</si>
  <si>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</si>
  <si>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</si>
  <si>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</si>
  <si>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</si>
  <si>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</si>
  <si>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</si>
  <si>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</si>
  <si>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</si>
  <si>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</si>
  <si>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</si>
  <si>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</si>
  <si>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</si>
  <si>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</si>
  <si>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</si>
  <si>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</si>
  <si>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</si>
  <si>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</si>
  <si>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</si>
  <si>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</si>
  <si>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</si>
  <si>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</si>
  <si>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</si>
  <si>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</si>
  <si>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</si>
  <si>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</si>
  <si>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</si>
  <si>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</si>
  <si>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</si>
  <si>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</si>
  <si>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</si>
  <si>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</si>
  <si>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</si>
  <si>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</si>
  <si>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</si>
  <si>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</si>
  <si>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</si>
  <si>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</si>
  <si>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</si>
  <si>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</si>
  <si>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</si>
  <si>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</si>
  <si>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</si>
  <si>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</si>
  <si>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</si>
  <si>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</si>
  <si>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</si>
  <si>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</si>
  <si>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</si>
  <si>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</si>
  <si>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</si>
  <si>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</si>
  <si>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</si>
  <si>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</si>
  <si>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</si>
  <si>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</si>
  <si>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</si>
  <si>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</si>
  <si>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</si>
  <si>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</si>
  <si>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</si>
  <si>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</si>
  <si>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</si>
  <si>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</si>
  <si>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</si>
  <si>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</si>
  <si>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</si>
  <si>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</si>
  <si>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</si>
  <si>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</si>
  <si>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</si>
  <si>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</si>
  <si>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</si>
  <si>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</si>
  <si>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</si>
  <si>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</si>
  <si>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</si>
  <si>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</si>
  <si>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</si>
  <si>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</si>
  <si>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</si>
  <si>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</si>
  <si>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</si>
  <si>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</si>
  <si>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</si>
  <si>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</si>
  <si>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</si>
  <si>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</si>
  <si>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</si>
  <si>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</si>
  <si>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</si>
  <si>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</si>
  <si>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</si>
  <si>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</si>
  <si>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</si>
  <si>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</si>
  <si>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</si>
  <si>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</si>
  <si>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</si>
  <si>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</si>
  <si>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</si>
  <si>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</si>
  <si>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</si>
  <si>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</si>
  <si>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</si>
  <si>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</si>
  <si>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</si>
  <si>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</si>
  <si>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</si>
  <si>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</si>
  <si>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</si>
  <si>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</si>
  <si>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</si>
  <si>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</si>
  <si>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</si>
  <si>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</si>
  <si>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</si>
  <si>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北海道恵庭市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</si>
  <si>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</si>
  <si>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</si>
  <si>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</si>
  <si>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</si>
  <si>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</si>
  <si>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</si>
  <si>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</si>
  <si>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</si>
  <si>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</si>
  <si>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</si>
  <si>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</si>
  <si>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</si>
  <si>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</si>
  <si>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</si>
  <si>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</si>
  <si>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</si>
  <si>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</si>
  <si>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</si>
  <si>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</si>
  <si>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</si>
  <si>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</si>
  <si>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土地取得事業特別会計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</si>
  <si>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</si>
  <si>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</si>
  <si>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</si>
  <si>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</si>
  <si>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</si>
  <si>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</si>
  <si>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</si>
  <si>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</si>
  <si>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</si>
  <si>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</si>
  <si>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</si>
  <si>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</si>
  <si>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</si>
  <si>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</si>
  <si>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</si>
  <si>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</si>
  <si>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</si>
  <si>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</si>
  <si>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恵庭市水道事業会計</t>
    <phoneticPr fontId="5"/>
  </si>
  <si>
    <t>法適用企業</t>
    <phoneticPr fontId="5"/>
  </si>
  <si>
    <t>恵庭市下水道事業会計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</si>
  <si>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</si>
  <si>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</si>
  <si>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</si>
  <si>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</si>
  <si>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</si>
  <si>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</si>
  <si>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</si>
  <si>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</si>
  <si>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</si>
  <si>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</si>
  <si>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</si>
  <si>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</si>
  <si>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</si>
  <si>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</si>
  <si>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</si>
  <si>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</si>
  <si>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</si>
  <si>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</si>
  <si>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</si>
  <si>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</si>
  <si>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</si>
  <si>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</si>
  <si>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</si>
  <si>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</si>
  <si>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</si>
  <si>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</si>
  <si>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</si>
  <si>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</si>
  <si>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</si>
  <si>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</si>
  <si>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</si>
  <si>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</si>
  <si>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</si>
  <si>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</si>
  <si>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</si>
  <si>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</si>
  <si>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</si>
  <si>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</si>
  <si>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</si>
  <si>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</si>
  <si>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</si>
  <si>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</si>
  <si>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</si>
  <si>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</si>
  <si>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</si>
  <si>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</si>
  <si>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</si>
  <si>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</si>
  <si>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</si>
  <si>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</si>
  <si>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</si>
  <si>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</si>
  <si>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</si>
  <si>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</si>
  <si>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</si>
  <si>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</si>
  <si>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</si>
  <si>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</si>
  <si>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</si>
  <si>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</si>
  <si>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</si>
  <si>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</si>
  <si>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</si>
  <si>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</si>
  <si>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</si>
  <si>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</si>
  <si>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</si>
  <si>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</si>
  <si>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</si>
  <si>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</si>
  <si>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</si>
  <si>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</si>
  <si>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</si>
  <si>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</si>
  <si>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</si>
  <si>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</si>
  <si>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</si>
  <si>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</si>
  <si>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</si>
  <si>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</si>
  <si>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</si>
  <si>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</si>
  <si>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</si>
  <si>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</si>
  <si>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</si>
  <si>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</si>
  <si>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</si>
  <si>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</si>
  <si>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</si>
  <si>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</si>
  <si>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</si>
  <si>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</si>
  <si>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</si>
  <si>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</si>
  <si>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</si>
  <si>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</si>
  <si>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</si>
  <si>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</si>
  <si>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</si>
  <si>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</si>
  <si>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</si>
  <si>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</si>
  <si>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</si>
  <si>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</si>
  <si>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</si>
  <si>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</si>
  <si>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</si>
  <si>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</si>
  <si>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</si>
  <si>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</si>
  <si>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</si>
  <si>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</si>
  <si>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</si>
  <si>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</si>
  <si>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</si>
  <si>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</si>
  <si>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</si>
  <si>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</si>
  <si>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</si>
  <si>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</si>
  <si>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</si>
  <si>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</si>
  <si>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</si>
  <si>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</si>
  <si>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</si>
  <si>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</si>
  <si>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</si>
  <si>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</si>
  <si>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</si>
  <si>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</si>
  <si>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</si>
  <si>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</si>
  <si>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</si>
  <si>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</si>
  <si>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</si>
  <si>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1.63</t>
  </si>
  <si>
    <t>▲ 0.73</t>
  </si>
  <si>
    <t>▲ 3.19</t>
  </si>
  <si>
    <t>恵庭市下水道事業会計</t>
  </si>
  <si>
    <t>一般会計</t>
  </si>
  <si>
    <t>恵庭市水道事業会計</t>
  </si>
  <si>
    <t>介護保険特別会計</t>
  </si>
  <si>
    <t>国民健康保険特別会計</t>
  </si>
  <si>
    <t>▲ 0.87</t>
  </si>
  <si>
    <t>▲ 0.05</t>
  </si>
  <si>
    <t>駐車場事業特別会計</t>
  </si>
  <si>
    <t>後期高齢者医療特別会計</t>
  </si>
  <si>
    <t>土地区画整理事業特別会計</t>
  </si>
  <si>
    <t>その他会計（赤字）</t>
  </si>
  <si>
    <t>その他会計（黒字）</t>
  </si>
  <si>
    <t>R01</t>
    <phoneticPr fontId="5"/>
  </si>
  <si>
    <t>R02</t>
    <phoneticPr fontId="5"/>
  </si>
  <si>
    <t>R03</t>
    <phoneticPr fontId="5"/>
  </si>
  <si>
    <t>R04</t>
    <phoneticPr fontId="5"/>
  </si>
  <si>
    <t>R05</t>
    <phoneticPr fontId="5"/>
  </si>
  <si>
    <t>まちづくり推進基金</t>
    <phoneticPr fontId="5"/>
  </si>
  <si>
    <t>子育て基金</t>
    <phoneticPr fontId="2"/>
  </si>
  <si>
    <t>公共施設等管理保全基金</t>
    <phoneticPr fontId="2"/>
  </si>
  <si>
    <t>社会福祉事業推進基金</t>
    <phoneticPr fontId="2"/>
  </si>
  <si>
    <t>恵庭市未来人材応援基金</t>
    <phoneticPr fontId="2"/>
  </si>
  <si>
    <t>-</t>
    <phoneticPr fontId="2"/>
  </si>
  <si>
    <t>恵庭リサーチビジネスパーク㈱</t>
    <rPh sb="0" eb="2">
      <t>エニワ</t>
    </rPh>
    <phoneticPr fontId="2"/>
  </si>
  <si>
    <t>（一財）恵庭市振興公社</t>
    <rPh sb="1" eb="3">
      <t>イチザイ</t>
    </rPh>
    <rPh sb="4" eb="7">
      <t>エニワシ</t>
    </rPh>
    <rPh sb="7" eb="11">
      <t>シンコウコウシャ</t>
    </rPh>
    <phoneticPr fontId="2"/>
  </si>
  <si>
    <t>（一財）恵庭市学校給食協会</t>
    <rPh sb="1" eb="3">
      <t>イチザイ</t>
    </rPh>
    <rPh sb="4" eb="7">
      <t>エニワシ</t>
    </rPh>
    <rPh sb="7" eb="11">
      <t>ガッコウキュウショク</t>
    </rPh>
    <rPh sb="11" eb="13">
      <t>キョウカイ</t>
    </rPh>
    <phoneticPr fontId="2"/>
  </si>
  <si>
    <t>石狩東部水道企業団</t>
    <rPh sb="0" eb="2">
      <t>イシカリ</t>
    </rPh>
    <rPh sb="2" eb="4">
      <t>トウブ</t>
    </rPh>
    <rPh sb="4" eb="9">
      <t>スイドウキギョウダン</t>
    </rPh>
    <phoneticPr fontId="2"/>
  </si>
  <si>
    <t>石狩教育研修センター</t>
    <rPh sb="0" eb="6">
      <t>イシカリキョウイクケンシュウ</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</si>
  <si>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</si>
  <si>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</si>
  <si>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</si>
  <si>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</si>
  <si>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</si>
  <si>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rPr>
        <sz val="11"/>
        <rFont val="ＭＳ Ｐゴシック"/>
        <family val="3"/>
        <charset val="128"/>
      </rPr>
      <t>実質公債費比率については、これまで大型事業の実施を見据え地方債の発行を抑制してきたが、令和３年度以降はごみ焼却施設や花の拠点整備に係る地方債元金償還金が増加したことに伴い比率が上昇した。今後も大規模事業の実施により本指標は増加傾向を見込む。</t>
    </r>
    <r>
      <rPr>
        <sz val="11"/>
        <color rgb="FFFF0000"/>
        <rFont val="ＭＳ Ｐゴシック"/>
        <family val="3"/>
        <charset val="128"/>
      </rPr>
      <t xml:space="preserve">
</t>
    </r>
    <r>
      <rPr>
        <sz val="11"/>
        <rFont val="ＭＳ Ｐゴシック"/>
        <family val="3"/>
        <charset val="128"/>
      </rPr>
      <t>一方、将来負担比率は０となっていることから、今後は老朽化している施設の統廃合の必要性について検討し、地方債の新規発行を抑制していくことと実施時期等バランスを考慮しながら、恵庭市財政運営の基本指針に基づき、安定した財政運営と施設更新に取り組んでいく。</t>
    </r>
    <rPh sb="17" eb="19">
      <t>オオガタ</t>
    </rPh>
    <rPh sb="19" eb="21">
      <t>ジギョウ</t>
    </rPh>
    <rPh sb="22" eb="24">
      <t>ジッシ</t>
    </rPh>
    <rPh sb="25" eb="27">
      <t>ミス</t>
    </rPh>
    <rPh sb="28" eb="31">
      <t>チホウサイ</t>
    </rPh>
    <rPh sb="32" eb="34">
      <t>ハッコウ</t>
    </rPh>
    <rPh sb="35" eb="37">
      <t>ヨクセイ</t>
    </rPh>
    <rPh sb="43" eb="45">
      <t>レイワ</t>
    </rPh>
    <rPh sb="46" eb="48">
      <t>ネンド</t>
    </rPh>
    <rPh sb="48" eb="50">
      <t>イコウ</t>
    </rPh>
    <rPh sb="53" eb="57">
      <t>ショウキャクシセツ</t>
    </rPh>
    <rPh sb="58" eb="59">
      <t>カカ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</si>
  <si>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</si>
  <si>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</si>
  <si>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</si>
  <si>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将来負担比率は、地方債現在高が減少したこと、充当可能基金現在高が増加したことにより０となった。
今後も引き続き、計画的な有形固定資産の処分や、既存施設への統合、民間活力などを有効利用しながら施設の統廃合を進めていく。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</si>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</sst>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1C63251-29C2-49FB-A326-52DFC37B9C6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8EEE-4DF4-865E-B18322C7FD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68488</c:v>
                </c:pt>
                <c:pt idx="1">
                  <c:v>48744</c:v>
                </c:pt>
                <c:pt idx="2">
                  <c:v>46212</c:v>
                </c:pt>
                <c:pt idx="3">
                  <c:v>54718</c:v>
                </c:pt>
                <c:pt idx="4">
                  <c:v>39862</c:v>
                </c:pt>
              </c:numCache>
            </c:numRef>
          </c:val>
          <c:smooth val="0"/>
          <c:extLst>
            <c:ext xmlns:c16="http://schemas.microsoft.com/office/drawing/2014/chart" uri="{C3380CC4-5D6E-409C-BE32-E72D297353CC}">
              <c16:uniqueId val="{00000001-8EEE-4DF4-865E-B18322C7FD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5.38</c:v>
                </c:pt>
                <c:pt idx="1">
                  <c:v>4.8899999999999997</c:v>
                </c:pt>
                <c:pt idx="2">
                  <c:v>10.119999999999999</c:v>
                </c:pt>
                <c:pt idx="3">
                  <c:v>7.4</c:v>
                </c:pt>
                <c:pt idx="4">
                  <c:v>8.9700000000000006</c:v>
                </c:pt>
              </c:numCache>
            </c:numRef>
          </c:val>
          <c:extLst>
            <c:ext xmlns:c16="http://schemas.microsoft.com/office/drawing/2014/chart" uri="{C3380CC4-5D6E-409C-BE32-E72D297353CC}">
              <c16:uniqueId val="{00000000-BE85-4472-AB9E-1D3DB6A56C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12.38</c:v>
                </c:pt>
                <c:pt idx="1">
                  <c:v>13.27</c:v>
                </c:pt>
                <c:pt idx="2">
                  <c:v>13.51</c:v>
                </c:pt>
                <c:pt idx="3">
                  <c:v>15.56</c:v>
                </c:pt>
                <c:pt idx="4">
                  <c:v>16.53</c:v>
                </c:pt>
              </c:numCache>
            </c:numRef>
          </c:val>
          <c:extLst>
            <c:ext xmlns:c16="http://schemas.microsoft.com/office/drawing/2014/chart" uri="{C3380CC4-5D6E-409C-BE32-E72D297353CC}">
              <c16:uniqueId val="{00000001-BE85-4472-AB9E-1D3DB6A56C8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-1.63</c:v>
                </c:pt>
                <c:pt idx="1">
                  <c:v>-0.73</c:v>
                </c:pt>
                <c:pt idx="2">
                  <c:v>5.48</c:v>
                </c:pt>
                <c:pt idx="3">
                  <c:v>-3.19</c:v>
                </c:pt>
                <c:pt idx="4">
                  <c:v>2.81</c:v>
                </c:pt>
              </c:numCache>
            </c:numRef>
          </c:val>
          <c:smooth val="0"/>
          <c:extLst>
            <c:ext xmlns:c16="http://schemas.microsoft.com/office/drawing/2014/chart" uri="{C3380CC4-5D6E-409C-BE32-E72D297353CC}">
              <c16:uniqueId val="{00000002-BE85-4472-AB9E-1D3DB6A56C8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916-4B64-B2A0-CB14A45256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16-4B64-B2A0-CB14A452562F}"/>
            </c:ext>
          </c:extLst>
        </c:ser>
        <c:ser>
          <c:idx val="2"/>
          <c:order val="2"/>
          <c:tx>
            <c:strRef>
              <c:f>データシート!$A$29</c:f>
              <c:strCache>
                <c:ptCount val="1"/>
                <c:pt idx="0">
                  <c:v>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916-4B64-B2A0-CB14A452562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0.13</c:v>
                </c:pt>
                <c:pt idx="4">
                  <c:v>#N/A</c:v>
                </c:pt>
                <c:pt idx="5">
                  <c:v>0.11</c:v>
                </c:pt>
                <c:pt idx="6">
                  <c:v>#N/A</c:v>
                </c:pt>
                <c:pt idx="7">
                  <c:v>0.11</c:v>
                </c:pt>
                <c:pt idx="8">
                  <c:v>#N/A</c:v>
                </c:pt>
                <c:pt idx="9">
                  <c:v>0.12</c:v>
                </c:pt>
              </c:numCache>
            </c:numRef>
          </c:val>
          <c:extLst>
            <c:ext xmlns:c16="http://schemas.microsoft.com/office/drawing/2014/chart" uri="{C3380CC4-5D6E-409C-BE32-E72D297353CC}">
              <c16:uniqueId val="{00000003-2916-4B64-B2A0-CB14A452562F}"/>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0.06</c:v>
                </c:pt>
                <c:pt idx="6">
                  <c:v>#N/A</c:v>
                </c:pt>
                <c:pt idx="7">
                  <c:v>0.11</c:v>
                </c:pt>
                <c:pt idx="8">
                  <c:v>#N/A</c:v>
                </c:pt>
                <c:pt idx="9">
                  <c:v>0.14000000000000001</c:v>
                </c:pt>
              </c:numCache>
            </c:numRef>
          </c:val>
          <c:extLst>
            <c:ext xmlns:c16="http://schemas.microsoft.com/office/drawing/2014/chart" uri="{C3380CC4-5D6E-409C-BE32-E72D297353CC}">
              <c16:uniqueId val="{00000004-2916-4B64-B2A0-CB14A452562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0.87</c:v>
                </c:pt>
                <c:pt idx="1">
                  <c:v>#N/A</c:v>
                </c:pt>
                <c:pt idx="2">
                  <c:v>0.05</c:v>
                </c:pt>
                <c:pt idx="3">
                  <c:v>#N/A</c:v>
                </c:pt>
                <c:pt idx="4">
                  <c:v>#N/A</c:v>
                </c:pt>
                <c:pt idx="5">
                  <c:v>0.82</c:v>
                </c:pt>
                <c:pt idx="6">
                  <c:v>#N/A</c:v>
                </c:pt>
                <c:pt idx="7">
                  <c:v>0.55000000000000004</c:v>
                </c:pt>
                <c:pt idx="8">
                  <c:v>#N/A</c:v>
                </c:pt>
                <c:pt idx="9">
                  <c:v>0.42</c:v>
                </c:pt>
              </c:numCache>
            </c:numRef>
          </c:val>
          <c:extLst>
            <c:ext xmlns:c16="http://schemas.microsoft.com/office/drawing/2014/chart" uri="{C3380CC4-5D6E-409C-BE32-E72D297353CC}">
              <c16:uniqueId val="{00000005-2916-4B64-B2A0-CB14A452562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0.49</c:v>
                </c:pt>
                <c:pt idx="2">
                  <c:v>#N/A</c:v>
                </c:pt>
                <c:pt idx="3">
                  <c:v>0.16</c:v>
                </c:pt>
                <c:pt idx="4">
                  <c:v>#N/A</c:v>
                </c:pt>
                <c:pt idx="5">
                  <c:v>0.54</c:v>
                </c:pt>
                <c:pt idx="6">
                  <c:v>#N/A</c:v>
                </c:pt>
                <c:pt idx="7">
                  <c:v>0.73</c:v>
                </c:pt>
                <c:pt idx="8">
                  <c:v>#N/A</c:v>
                </c:pt>
                <c:pt idx="9">
                  <c:v>0.78</c:v>
                </c:pt>
              </c:numCache>
            </c:numRef>
          </c:val>
          <c:extLst>
            <c:ext xmlns:c16="http://schemas.microsoft.com/office/drawing/2014/chart" uri="{C3380CC4-5D6E-409C-BE32-E72D297353CC}">
              <c16:uniqueId val="{00000006-2916-4B64-B2A0-CB14A452562F}"/>
            </c:ext>
          </c:extLst>
        </c:ser>
        <c:ser>
          <c:idx val="7"/>
          <c:order val="7"/>
          <c:tx>
            <c:strRef>
              <c:f>データシート!$A$34</c:f>
              <c:strCache>
                <c:ptCount val="1"/>
                <c:pt idx="0">
                  <c:v>恵庭市水道事業会計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5.26</c:v>
                </c:pt>
                <c:pt idx="2">
                  <c:v>#N/A</c:v>
                </c:pt>
                <c:pt idx="3">
                  <c:v>4.7699999999999996</c:v>
                </c:pt>
                <c:pt idx="4">
                  <c:v>#N/A</c:v>
                </c:pt>
                <c:pt idx="5">
                  <c:v>4.4400000000000004</c:v>
                </c:pt>
                <c:pt idx="6">
                  <c:v>#N/A</c:v>
                </c:pt>
                <c:pt idx="7">
                  <c:v>5.13</c:v>
                </c:pt>
                <c:pt idx="8">
                  <c:v>#N/A</c:v>
                </c:pt>
                <c:pt idx="9">
                  <c:v>5.79</c:v>
                </c:pt>
              </c:numCache>
            </c:numRef>
          </c:val>
          <c:extLst>
            <c:ext xmlns:c16="http://schemas.microsoft.com/office/drawing/2014/chart" uri="{C3380CC4-5D6E-409C-BE32-E72D297353CC}">
              <c16:uniqueId val="{00000007-2916-4B64-B2A0-CB14A452562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5.38</c:v>
                </c:pt>
                <c:pt idx="2">
                  <c:v>#N/A</c:v>
                </c:pt>
                <c:pt idx="3">
                  <c:v>4.8899999999999997</c:v>
                </c:pt>
                <c:pt idx="4">
                  <c:v>#N/A</c:v>
                </c:pt>
                <c:pt idx="5">
                  <c:v>10.119999999999999</c:v>
                </c:pt>
                <c:pt idx="6">
                  <c:v>#N/A</c:v>
                </c:pt>
                <c:pt idx="7">
                  <c:v>7.39</c:v>
                </c:pt>
                <c:pt idx="8">
                  <c:v>#N/A</c:v>
                </c:pt>
                <c:pt idx="9">
                  <c:v>8.9600000000000009</c:v>
                </c:pt>
              </c:numCache>
            </c:numRef>
          </c:val>
          <c:extLst>
            <c:ext xmlns:c16="http://schemas.microsoft.com/office/drawing/2014/chart" uri="{C3380CC4-5D6E-409C-BE32-E72D297353CC}">
              <c16:uniqueId val="{00000008-2916-4B64-B2A0-CB14A452562F}"/>
            </c:ext>
          </c:extLst>
        </c:ser>
        <c:ser>
          <c:idx val="9"/>
          <c:order val="9"/>
          <c:tx>
            <c:strRef>
              <c:f>データシート!$A$36</c:f>
              <c:strCache>
                <c:ptCount val="1"/>
                <c:pt idx="0">
                  <c:v>恵庭市下水道事業会計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11.2</c:v>
                </c:pt>
                <c:pt idx="2">
                  <c:v>#N/A</c:v>
                </c:pt>
                <c:pt idx="3">
                  <c:v>11.03</c:v>
                </c:pt>
                <c:pt idx="4">
                  <c:v>#N/A</c:v>
                </c:pt>
                <c:pt idx="5">
                  <c:v>11.28</c:v>
                </c:pt>
                <c:pt idx="6">
                  <c:v>#N/A</c:v>
                </c:pt>
                <c:pt idx="7">
                  <c:v>12.22</c:v>
                </c:pt>
                <c:pt idx="8">
                  <c:v>#N/A</c:v>
                </c:pt>
                <c:pt idx="9">
                  <c:v>12.5</c:v>
                </c:pt>
              </c:numCache>
            </c:numRef>
          </c:val>
          <c:extLst>
            <c:ext xmlns:c16="http://schemas.microsoft.com/office/drawing/2014/chart" uri="{C3380CC4-5D6E-409C-BE32-E72D297353CC}">
              <c16:uniqueId val="{00000009-2916-4B64-B2A0-CB14A452562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2404</c:v>
                </c:pt>
                <c:pt idx="5">
                  <c:v>2421</c:v>
                </c:pt>
                <c:pt idx="8">
                  <c:v>2376</c:v>
                </c:pt>
                <c:pt idx="11">
                  <c:v>2289</c:v>
                </c:pt>
                <c:pt idx="14">
                  <c:v>2232</c:v>
                </c:pt>
              </c:numCache>
            </c:numRef>
          </c:val>
          <c:extLst>
            <c:ext xmlns:c16="http://schemas.microsoft.com/office/drawing/2014/chart" uri="{C3380CC4-5D6E-409C-BE32-E72D297353CC}">
              <c16:uniqueId val="{00000000-FF05-4D92-9015-3F96CAE075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05-4D92-9015-3F96CAE075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c:v>
                </c:pt>
                <c:pt idx="3">
                  <c:v>22</c:v>
                </c:pt>
                <c:pt idx="6">
                  <c:v>38</c:v>
                </c:pt>
                <c:pt idx="9">
                  <c:v>20</c:v>
                </c:pt>
                <c:pt idx="12">
                  <c:v>29</c:v>
                </c:pt>
              </c:numCache>
            </c:numRef>
          </c:val>
          <c:extLst>
            <c:ext xmlns:c16="http://schemas.microsoft.com/office/drawing/2014/chart" uri="{C3380CC4-5D6E-409C-BE32-E72D297353CC}">
              <c16:uniqueId val="{00000002-FF05-4D92-9015-3F96CAE075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FF05-4D92-9015-3F96CAE075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581</c:v>
                </c:pt>
                <c:pt idx="3">
                  <c:v>538</c:v>
                </c:pt>
                <c:pt idx="6">
                  <c:v>519</c:v>
                </c:pt>
                <c:pt idx="9">
                  <c:v>519</c:v>
                </c:pt>
                <c:pt idx="12">
                  <c:v>534</c:v>
                </c:pt>
              </c:numCache>
            </c:numRef>
          </c:val>
          <c:extLst>
            <c:ext xmlns:c16="http://schemas.microsoft.com/office/drawing/2014/chart" uri="{C3380CC4-5D6E-409C-BE32-E72D297353CC}">
              <c16:uniqueId val="{00000004-FF05-4D92-9015-3F96CAE075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05-4D92-9015-3F96CAE075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05-4D92-9015-3F96CAE075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2456</c:v>
                </c:pt>
                <c:pt idx="3">
                  <c:v>2493</c:v>
                </c:pt>
                <c:pt idx="6">
                  <c:v>2665</c:v>
                </c:pt>
                <c:pt idx="9">
                  <c:v>2792</c:v>
                </c:pt>
                <c:pt idx="12">
                  <c:v>2794</c:v>
                </c:pt>
              </c:numCache>
            </c:numRef>
          </c:val>
          <c:extLst>
            <c:ext xmlns:c16="http://schemas.microsoft.com/office/drawing/2014/chart" uri="{C3380CC4-5D6E-409C-BE32-E72D297353CC}">
              <c16:uniqueId val="{00000007-FF05-4D92-9015-3F96CAE075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652</c:v>
                </c:pt>
                <c:pt idx="2">
                  <c:v>#N/A</c:v>
                </c:pt>
                <c:pt idx="3">
                  <c:v>#N/A</c:v>
                </c:pt>
                <c:pt idx="4">
                  <c:v>633</c:v>
                </c:pt>
                <c:pt idx="5">
                  <c:v>#N/A</c:v>
                </c:pt>
                <c:pt idx="6">
                  <c:v>#N/A</c:v>
                </c:pt>
                <c:pt idx="7">
                  <c:v>847</c:v>
                </c:pt>
                <c:pt idx="8">
                  <c:v>#N/A</c:v>
                </c:pt>
                <c:pt idx="9">
                  <c:v>#N/A</c:v>
                </c:pt>
                <c:pt idx="10">
                  <c:v>1043</c:v>
                </c:pt>
                <c:pt idx="11">
                  <c:v>#N/A</c:v>
                </c:pt>
                <c:pt idx="12">
                  <c:v>#N/A</c:v>
                </c:pt>
                <c:pt idx="13">
                  <c:v>1126</c:v>
                </c:pt>
                <c:pt idx="14">
                  <c:v>#N/A</c:v>
                </c:pt>
              </c:numCache>
            </c:numRef>
          </c:val>
          <c:smooth val="0"/>
          <c:extLst>
            <c:ext xmlns:c16="http://schemas.microsoft.com/office/drawing/2014/chart" uri="{C3380CC4-5D6E-409C-BE32-E72D297353CC}">
              <c16:uniqueId val="{00000008-FF05-4D92-9015-3F96CAE075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21829</c:v>
                </c:pt>
                <c:pt idx="5">
                  <c:v>21432</c:v>
                </c:pt>
                <c:pt idx="8">
                  <c:v>21177</c:v>
                </c:pt>
                <c:pt idx="11">
                  <c:v>20203</c:v>
                </c:pt>
                <c:pt idx="14">
                  <c:v>19473</c:v>
                </c:pt>
              </c:numCache>
            </c:numRef>
          </c:val>
          <c:extLst>
            <c:ext xmlns:c16="http://schemas.microsoft.com/office/drawing/2014/chart" uri="{C3380CC4-5D6E-409C-BE32-E72D297353CC}">
              <c16:uniqueId val="{00000000-2EA1-4B36-8DAE-6028C625F7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7460</c:v>
                </c:pt>
                <c:pt idx="5">
                  <c:v>7582</c:v>
                </c:pt>
                <c:pt idx="8">
                  <c:v>6000</c:v>
                </c:pt>
                <c:pt idx="11">
                  <c:v>5993</c:v>
                </c:pt>
                <c:pt idx="14">
                  <c:v>5659</c:v>
                </c:pt>
              </c:numCache>
            </c:numRef>
          </c:val>
          <c:extLst>
            <c:ext xmlns:c16="http://schemas.microsoft.com/office/drawing/2014/chart" uri="{C3380CC4-5D6E-409C-BE32-E72D297353CC}">
              <c16:uniqueId val="{00000001-2EA1-4B36-8DAE-6028C625F7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4952</c:v>
                </c:pt>
                <c:pt idx="5">
                  <c:v>5432</c:v>
                </c:pt>
                <c:pt idx="8">
                  <c:v>6319</c:v>
                </c:pt>
                <c:pt idx="11">
                  <c:v>7385</c:v>
                </c:pt>
                <c:pt idx="14">
                  <c:v>7639</c:v>
                </c:pt>
              </c:numCache>
            </c:numRef>
          </c:val>
          <c:extLst>
            <c:ext xmlns:c16="http://schemas.microsoft.com/office/drawing/2014/chart" uri="{C3380CC4-5D6E-409C-BE32-E72D297353CC}">
              <c16:uniqueId val="{00000002-2EA1-4B36-8DAE-6028C625F7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A1-4B36-8DAE-6028C625F7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A1-4B36-8DAE-6028C625F7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3</c:v>
                </c:pt>
                <c:pt idx="9">
                  <c:v>0</c:v>
                </c:pt>
                <c:pt idx="12">
                  <c:v>0</c:v>
                </c:pt>
              </c:numCache>
            </c:numRef>
          </c:val>
          <c:extLst>
            <c:ext xmlns:c16="http://schemas.microsoft.com/office/drawing/2014/chart" uri="{C3380CC4-5D6E-409C-BE32-E72D297353CC}">
              <c16:uniqueId val="{00000005-2EA1-4B36-8DAE-6028C625F7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1757</c:v>
                </c:pt>
                <c:pt idx="3">
                  <c:v>1620</c:v>
                </c:pt>
                <c:pt idx="6">
                  <c:v>1532</c:v>
                </c:pt>
                <c:pt idx="9">
                  <c:v>1388</c:v>
                </c:pt>
                <c:pt idx="12">
                  <c:v>1450</c:v>
                </c:pt>
              </c:numCache>
            </c:numRef>
          </c:val>
          <c:extLst>
            <c:ext xmlns:c16="http://schemas.microsoft.com/office/drawing/2014/chart" uri="{C3380CC4-5D6E-409C-BE32-E72D297353CC}">
              <c16:uniqueId val="{00000006-2EA1-4B36-8DAE-6028C625F7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EA1-4B36-8DAE-6028C625F7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7120</c:v>
                </c:pt>
                <c:pt idx="3">
                  <c:v>6829</c:v>
                </c:pt>
                <c:pt idx="6">
                  <c:v>6375</c:v>
                </c:pt>
                <c:pt idx="9">
                  <c:v>6193</c:v>
                </c:pt>
                <c:pt idx="12">
                  <c:v>6212</c:v>
                </c:pt>
              </c:numCache>
            </c:numRef>
          </c:val>
          <c:extLst>
            <c:ext xmlns:c16="http://schemas.microsoft.com/office/drawing/2014/chart" uri="{C3380CC4-5D6E-409C-BE32-E72D297353CC}">
              <c16:uniqueId val="{00000008-2EA1-4B36-8DAE-6028C625F7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40</c:v>
                </c:pt>
                <c:pt idx="3">
                  <c:v>50</c:v>
                </c:pt>
                <c:pt idx="6">
                  <c:v>219</c:v>
                </c:pt>
                <c:pt idx="9">
                  <c:v>223</c:v>
                </c:pt>
                <c:pt idx="12">
                  <c:v>240</c:v>
                </c:pt>
              </c:numCache>
            </c:numRef>
          </c:val>
          <c:extLst>
            <c:ext xmlns:c16="http://schemas.microsoft.com/office/drawing/2014/chart" uri="{C3380CC4-5D6E-409C-BE32-E72D297353CC}">
              <c16:uniqueId val="{00000009-2EA1-4B36-8DAE-6028C625F7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27933</c:v>
                </c:pt>
                <c:pt idx="3">
                  <c:v>27588</c:v>
                </c:pt>
                <c:pt idx="6">
                  <c:v>27123</c:v>
                </c:pt>
                <c:pt idx="9">
                  <c:v>25964</c:v>
                </c:pt>
                <c:pt idx="12">
                  <c:v>24149</c:v>
                </c:pt>
              </c:numCache>
            </c:numRef>
          </c:val>
          <c:extLst>
            <c:ext xmlns:c16="http://schemas.microsoft.com/office/drawing/2014/chart" uri="{C3380CC4-5D6E-409C-BE32-E72D297353CC}">
              <c16:uniqueId val="{0000000A-2EA1-4B36-8DAE-6028C625F7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2610</c:v>
                </c:pt>
                <c:pt idx="2">
                  <c:v>#N/A</c:v>
                </c:pt>
                <c:pt idx="3">
                  <c:v>#N/A</c:v>
                </c:pt>
                <c:pt idx="4">
                  <c:v>1641</c:v>
                </c:pt>
                <c:pt idx="5">
                  <c:v>#N/A</c:v>
                </c:pt>
                <c:pt idx="6">
                  <c:v>#N/A</c:v>
                </c:pt>
                <c:pt idx="7">
                  <c:v>1756</c:v>
                </c:pt>
                <c:pt idx="8">
                  <c:v>#N/A</c:v>
                </c:pt>
                <c:pt idx="9">
                  <c:v>#N/A</c:v>
                </c:pt>
                <c:pt idx="10">
                  <c:v>186</c:v>
                </c:pt>
                <c:pt idx="11">
                  <c:v>#N/A</c:v>
                </c:pt>
                <c:pt idx="12">
                  <c:v>#N/A</c:v>
                </c:pt>
                <c:pt idx="13">
                  <c:v>0</c:v>
                </c:pt>
                <c:pt idx="14">
                  <c:v>#N/A</c:v>
                </c:pt>
              </c:numCache>
            </c:numRef>
          </c:val>
          <c:smooth val="0"/>
          <c:extLst>
            <c:ext xmlns:c16="http://schemas.microsoft.com/office/drawing/2014/chart" uri="{C3380CC4-5D6E-409C-BE32-E72D297353CC}">
              <c16:uniqueId val="{0000000B-2EA1-4B36-8DAE-6028C625F7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2160</c:v>
                </c:pt>
                <c:pt idx="1">
                  <c:v>2441</c:v>
                </c:pt>
                <c:pt idx="2">
                  <c:v>2663</c:v>
                </c:pt>
              </c:numCache>
            </c:numRef>
          </c:val>
          <c:extLst>
            <c:ext xmlns:c16="http://schemas.microsoft.com/office/drawing/2014/chart" uri="{C3380CC4-5D6E-409C-BE32-E72D297353CC}">
              <c16:uniqueId val="{00000000-85A7-4465-B688-9225266538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5A7-4465-B688-9225266538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3394</c:v>
                </c:pt>
                <c:pt idx="1">
                  <c:v>3993</c:v>
                </c:pt>
                <c:pt idx="2">
                  <c:v>3923</c:v>
                </c:pt>
              </c:numCache>
            </c:numRef>
          </c:val>
          <c:extLst>
            <c:ext xmlns:c16="http://schemas.microsoft.com/office/drawing/2014/chart" uri="{C3380CC4-5D6E-409C-BE32-E72D297353CC}">
              <c16:uniqueId val="{00000002-85A7-4465-B688-9225266538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{AA170282-FD08-4C89-8D2E-AB3B4F35EE8C}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97A-4F1C-AB31-723711C826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{5FC0CF5D-1C5E-422F-8758-E03820C19E5F}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7A-4F1C-AB31-723711C826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{3C757019-0848-4EFB-8D15-D7B3F78B9012}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7A-4F1C-AB31-723711C826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{42EDBDE4-CA37-444C-8C0B-1E0D0AF380B1}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7A-4F1C-AB31-723711C826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{236FF2E7-871E-492E-9D39-10C3925E830B}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7A-4F1C-AB31-723711C826D8}"/>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{B7EA568D-4A7E-495A-A192-11126FB6062D}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97A-4F1C-AB31-723711C826D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{0D669B71-3A7B-4FEE-8F62-C9A608081E77}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97A-4F1C-AB31-723711C826D8}"/>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{85635922-B0BC-40BE-B793-A95759477546}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97A-4F1C-AB31-723711C826D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{0F6DF6CB-FCBA-468C-BC64-E118280A17D1}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97A-4F1C-AB31-723711C826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54.3</c:v>
                </c:pt>
                <c:pt idx="8">
                  <c:v>54.9</c:v>
                </c:pt>
                <c:pt idx="16">
                  <c:v>57.3</c:v>
                </c:pt>
                <c:pt idx="24">
                  <c:v>57.5</c:v>
                </c:pt>
                <c:pt idx="32">
                  <c:v>59.5</c:v>
                </c:pt>
              </c:numCache>
            </c:numRef>
          </c:xVal>
          <c:yVal>
            <c:numRef>
              <c:f>公会計指標分析・財政指標組合せ分析表!$BP$51:$DC$51</c:f>
              <c:numCache>
                <c:formatCode>#,##0.0;"▲ "#,##0.0</c:formatCode>
                <c:ptCount val="40"/>
                <c:pt idx="0">
                  <c:v>20.2</c:v>
                </c:pt>
                <c:pt idx="8">
                  <c:v>12.2</c:v>
                </c:pt>
                <c:pt idx="16">
                  <c:v>12.3</c:v>
                </c:pt>
                <c:pt idx="24">
                  <c:v>1.3</c:v>
                </c:pt>
              </c:numCache>
            </c:numRef>
          </c:yVal>
          <c:smooth val="0"/>
          <c:extLst>
            <c:ext xmlns:c16="http://schemas.microsoft.com/office/drawing/2014/chart" uri="{C3380CC4-5D6E-409C-BE32-E72D297353CC}">
              <c16:uniqueId val="{00000009-397A-4F1C-AB31-723711C826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{98C86FDC-9B5F-4E48-AA56-F2A5427596A5}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97A-4F1C-AB31-723711C826D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{AA6B2CB1-81BD-4DF9-9729-D97A457B5AC5}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7A-4F1C-AB31-723711C826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{45524F57-73E2-4ED9-8E98-CADBDF8D6133}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7A-4F1C-AB31-723711C826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{20C2EFD8-BD19-4A19-89FD-2CF89588535B}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7A-4F1C-AB31-723711C826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{4344EF9F-A21D-433B-9A96-EFBC1D6FE123}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7A-4F1C-AB31-723711C826D8}"/>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{230A7D08-FF78-4837-BACC-4EB31A1054DC}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97A-4F1C-AB31-723711C826D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{07402A83-7FED-4942-9907-ECF5A82E15A6}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97A-4F1C-AB31-723711C826D8}"/>
                </c:ext>
              </c:extLst>
            </c:dLbl>
            <c:dLbl>
              <c:idx val="24"/>
              <c:layout>
                <c:manualLayout>
                  <c:x val="0"/>
                  <c:y val="1.572713441330605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{7C8ACC2F-D582-4F26-8AF6-9068BCB5A42F}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97A-4F1C-AB31-723711C826D8}"/>
                </c:ext>
              </c:extLst>
            </c:dLbl>
            <c:dLbl>
              <c:idx val="32"/>
              <c:layout>
                <c:manualLayout>
                  <c:x val="0"/>
                  <c:y val="-1.5726779182478879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{EB2D888C-C3E3-44E2-AB79-B46F6C4C6AD7}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97A-4F1C-AB31-723711C826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397A-4F1C-AB31-723711C826D8}"/>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{E3FEBA7C-26FE-4571-835B-E1B0E22A3B17}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749-47C8-A623-1B31BCBCED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{4A3A9FFF-B08C-4CFF-B32C-B8772B941B2E}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49-47C8-A623-1B31BCBCED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{DE414858-40BC-42E6-92D7-FAAC899B8B20}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49-47C8-A623-1B31BCBCED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{35D77F12-69C2-4E5A-8B44-629BF35FE7A8}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49-47C8-A623-1B31BCBCED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{F8BCC6D5-FA27-41C7-8228-2FA3CFA8A362}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49-47C8-A623-1B31BCBCEDB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{A05213A6-0AB8-4519-9757-18774EC9EE7F}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749-47C8-A623-1B31BCBCEDB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{7C8F8F6E-5ED3-454E-98CD-352B2C27018D}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749-47C8-A623-1B31BCBCEDB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{A82DF49B-3A20-4492-9AC5-BD6DA852A273}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749-47C8-A623-1B31BCBCEDB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{90972368-1F10-4DC0-9051-D713FA48EFED}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749-47C8-A623-1B31BCBCED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4.9000000000000004</c:v>
                </c:pt>
                <c:pt idx="16">
                  <c:v>5.2</c:v>
                </c:pt>
                <c:pt idx="24">
                  <c:v>6</c:v>
                </c:pt>
                <c:pt idx="32">
                  <c:v>7.1</c:v>
                </c:pt>
              </c:numCache>
            </c:numRef>
          </c:xVal>
          <c:yVal>
            <c:numRef>
              <c:f>公会計指標分析・財政指標組合せ分析表!$BP$73:$DC$73</c:f>
              <c:numCache>
                <c:formatCode>#,##0.0;"▲ "#,##0.0</c:formatCode>
                <c:ptCount val="40"/>
                <c:pt idx="0">
                  <c:v>20.2</c:v>
                </c:pt>
                <c:pt idx="8">
                  <c:v>12.2</c:v>
                </c:pt>
                <c:pt idx="16">
                  <c:v>12.3</c:v>
                </c:pt>
                <c:pt idx="24">
                  <c:v>1.3</c:v>
                </c:pt>
              </c:numCache>
            </c:numRef>
          </c:yVal>
          <c:smooth val="0"/>
          <c:extLst>
            <c:ext xmlns:c16="http://schemas.microsoft.com/office/drawing/2014/chart" uri="{C3380CC4-5D6E-409C-BE32-E72D297353CC}">
              <c16:uniqueId val="{00000009-4749-47C8-A623-1B31BCBCEDB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{393B4922-1C85-4072-9248-9AC5CD38CDAB}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749-47C8-A623-1B31BCBCEDB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{5EE1957E-86A3-4AA9-B785-DB9AF6A73FA9}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49-47C8-A623-1B31BCBCED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{9EBC4F26-F6A0-4D70-B163-D50775139F71}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49-47C8-A623-1B31BCBCED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{46D9FC15-F92A-493B-B1D6-2F4F9B099F54}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49-47C8-A623-1B31BCBCED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{52DA4598-2084-4DD3-9E1B-29929207FE43}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49-47C8-A623-1B31BCBCEDB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{8B138784-DB9C-45E0-AD35-E5D7DA458465}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749-47C8-A623-1B31BCBCEDB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{68027A5E-ECA9-42F2-910D-FE6D8AA6DF4B}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749-47C8-A623-1B31BCBCEDB0}"/>
                </c:ext>
              </c:extLst>
            </c:dLbl>
            <c:dLbl>
              <c:idx val="24"/>
              <c:layout>
                <c:manualLayout>
                  <c:x val="0"/>
                  <c:y val="1.502527215774699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{77C99DD9-0B46-48A3-AD14-25650BEC172F}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749-47C8-A623-1B31BCBCEDB0}"/>
                </c:ext>
              </c:extLst>
            </c:dLbl>
            <c:dLbl>
              <c:idx val="32"/>
              <c:layout>
                <c:manualLayout>
                  <c:x val="0"/>
                  <c:y val="-1.502492967017762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{7D8EC235-B29C-42DE-8FD5-A6D701D2BB98}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749-47C8-A623-1B31BCBCED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4749-47C8-A623-1B31BCBCEDB0}"/>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北海道恵庭市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元利償還金等については前年度と横ばいである。</a:t>
          </a:r>
        </a:p>
        <a:p>
          <a:r>
            <a:rPr kumimoji="1" lang="ja-JP" altLang="en-US" sz="1400">
              <a:latin typeface="ＭＳ ゴシック" pitchFamily="49" charset="-128"/>
              <a:ea typeface="ＭＳ ゴシック" pitchFamily="49" charset="-128"/>
            </a:rPr>
            <a:t>　算入公債費等については、下水道費、道路橋りょう費などの減により減額となっている。</a:t>
          </a:r>
        </a:p>
        <a:p>
          <a:r>
            <a:rPr kumimoji="1" lang="ja-JP" altLang="en-US" sz="1400">
              <a:latin typeface="ＭＳ ゴシック" pitchFamily="49" charset="-128"/>
              <a:ea typeface="ＭＳ ゴシック" pitchFamily="49" charset="-128"/>
            </a:rPr>
            <a:t>　今後は大型事業の完了により元利償還金が増加する見込みとなっているため、起債新規発行額の平準化に努める。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満期一括償還地方債の借入は行っていない。</a:t>
          </a:r>
        </a:p>
        <a:p>
          <a:r>
            <a:rPr kumimoji="1" lang="ja-JP" altLang="en-US" sz="1000">
              <a:latin typeface="ＭＳ ゴシック" pitchFamily="49" charset="-128"/>
              <a:ea typeface="ＭＳ ゴシック" pitchFamily="49" charset="-128"/>
            </a:rPr>
            <a:t>　</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平成</a:t>
          </a:r>
          <a:r>
            <a:rPr kumimoji="1" lang="en-US" altLang="ja-JP" sz="1000">
              <a:latin typeface="ＭＳ ゴシック" pitchFamily="49" charset="-128"/>
              <a:ea typeface="ＭＳ ゴシック" pitchFamily="49" charset="-128"/>
            </a:rPr>
            <a:t>28</a:t>
          </a:r>
          <a:r>
            <a:rPr kumimoji="1" lang="ja-JP" altLang="en-US" sz="1000">
              <a:latin typeface="ＭＳ ゴシック" pitchFamily="49" charset="-128"/>
              <a:ea typeface="ＭＳ ゴシック" pitchFamily="49" charset="-128"/>
            </a:rPr>
            <a:t>年度より、減債基金を財政調整基金へ統合している。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北海道恵庭市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地方債現在高については、借入額が償還額を下回ったことにより大きく減少した。</a:t>
          </a:r>
        </a:p>
        <a:p>
          <a:r>
            <a:rPr kumimoji="1" lang="ja-JP" altLang="en-US" sz="1400">
              <a:latin typeface="ＭＳ ゴシック" pitchFamily="49" charset="-128"/>
              <a:ea typeface="ＭＳ ゴシック" pitchFamily="49" charset="-128"/>
            </a:rPr>
            <a:t>　充当可能特定財源等については、財政調整基金の決算積立及び財源対策分の取崩取り止めにより充当可能基金が増加した一方、過年度交付税算入される地方債理論償還が完了したため、基準財政需要額算入見込額は減少した。</a:t>
          </a:r>
        </a:p>
        <a:p>
          <a:r>
            <a:rPr kumimoji="1" lang="ja-JP" altLang="en-US" sz="1400">
              <a:latin typeface="ＭＳ ゴシック" pitchFamily="49" charset="-128"/>
              <a:ea typeface="ＭＳ ゴシック" pitchFamily="49" charset="-128"/>
            </a:rPr>
            <a:t>　上記の要因などにより、将来負担比率の分子は前年度から大きく減少し、</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を下回った。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北海道恵庭市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一般財源の堅調な推移、財政調整基金の繰入の取りやめにより基金残高が増加した。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財政調整基金は標準財政規模の１０％以上の残高確保を行い、その他特定目的基金は寄付積立額を目安とした計画的な支消をし、安定した財政運営を図る。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まちづくり推進基金：水と緑と花のまちづくりその他の本市まちづくりの推進に資する事業に充てる。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子育て基金　　　　：子育て事業の推進に資する事業に充てる。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まちづくり推進基金：各種充当事業実施に伴い、令和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千万円を取り崩したが、ふるさと納税寄附の減少により積立額は約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千万円にとどまったため、前年度比で約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子育て基金　　　　：各種充当事業実施に伴い、令和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千万円を取り崩したが、ふるさと納税寄附の減少により前年度比では減となるものの約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千万円の積立を行ったため、前年度比で約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恵庭市の魅力発信を行い、ふるさと納税による寄附金の確保を図る。寄附金を財源に基金へ積立をし、地域活性化につながる事業や社会福祉、子ども子育て事業等に基金の有効活用を図っていきたい。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収支差額が充分確保できたことから、予算化していた財政調整基金繰入金を取りやめたことなどによる影響から増加した。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将来の財政負担に備えるため、標準財政規模の１０％以上の残高確保を目指す。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8F4860B-4388-4A8F-A305-619AA50F62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7EB5A93-FB58-48D0-A743-AF43D65DC1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DCED90CD-F717-40BF-9EB0-6C72070715BE}"/>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B90DFF7F-EDFB-433A-AE40-6393972FCEA8}"/>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ABC9452C-8E7B-4834-A03C-7A11D9C4E13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59AF1E46-4A9D-4C07-A487-D5BECE575D6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F21C3E13-86CF-4319-9C2C-D98957D2AA06}"/>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F6F7DF93-3041-41CF-9F40-11F2354F625C}"/>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3313D3EF-8431-4641-AD5D-E8C6BE1F35D6}"/>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F86B64AA-5864-434D-831A-22F99B347863}"/>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4EF5C297-11AE-4710-88A2-92A1E7718316}"/>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54097597-A809-415E-87A0-289BB9391199}"/>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53A24729-BD38-4BF4-A01A-E4556783F2E5}"/>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1D5C469C-2140-4F89-B56F-787446DA1AD1}"/>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70,354
69,573
294.65
36,529,173
35,081,901
1,444,339
16,108,265
24,148,565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1CA0DCCA-E981-4F54-9BD3-9FE91475FFA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F97A50E2-E643-4BA9-A014-FC692133F1D9}"/>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F5188BEB-EC67-4F6F-B800-DF68C1DB041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7B070EA7-1A29-4308-865F-E7354787F34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B2F383C6-8417-4737-89A7-E79D18093A4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704A38F5-3372-4974-8B0F-D289F53079F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9D0E5A3D-0556-4C8D-8D44-C169C0CD6B39}"/>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A4FCCDBE-50D3-4E89-B50A-8BE8F92ACC62}"/>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9DB0FC84-719A-4D42-A77B-8194606E6F1B}"/>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57B037E4-10E8-4A9E-87B5-0FF3E9FF909E}"/>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1EEDA96F-F306-415F-B3C9-D2FFDF653BE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E47552FF-54B9-408E-9866-AB40AEA9ADB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4E9C85E0-D3B8-4236-A7BB-7AB497832C0A}"/>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D160455E-AF25-45F8-B6BF-B508B4B38D9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B084B2FC-4859-4FF3-8EF3-98E9BF77C6F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3F33993A-3666-4762-AB1E-DED8156D2EBF}"/>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F0B864AB-9EE8-44F2-B1C2-B48990BCBC7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92AD0EB2-6B38-4EAE-9B1C-3175F6143BF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2CD57808-C648-4D6E-B25E-1E71294B7266}"/>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35AE8BBD-B0C9-4A36-885F-B2B081C00C62}"/>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D761443F-4AEA-469B-A28C-703BD5A900C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E1108BAD-9924-4996-B596-A6F5FCEE9600}"/>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BAA058B-BEC1-4002-888F-001DBE63EE0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68D86B2C-F47B-4491-93DA-DDB9FB262DA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DA793EE5-4D23-4A31-81D2-CDF369CA986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BB01E610-EB73-4C28-BD0B-B874FCFDD0CF}"/>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AC06A7AF-34AA-4156-86A8-40DBD110B8B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DFAA41E6-79DF-41F2-ACC8-933275BA28BB}"/>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4CB1B1A-1358-46D3-984B-DAA22701B833}"/>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B6005F7F-51CE-4035-B235-CE2A71C8D42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8C30C011-6EF9-4A68-BDD9-07D5E67E1DD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9616ABF2-C3A6-4F94-A2C9-A417A0E9297F}"/>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A18C2F2D-5FED-40DF-B7E4-94F8FDCDA924}"/>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FAB1022C-B7F0-42CE-AE72-E2CCFAC1F9F9}"/>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BED77B6A-6DAB-4359-8477-FD992F2294D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公共施設等総合管理計画に基づき、平成２８年度からの３０年間で公共施設の計画的な統廃合を着実に進めた取組みにより、類似団体よりも有形固定資産減価償却率は低い値となっている。</a:t>
          </a:r>
          <a:endParaRPr kumimoji="1" lang="en-US" altLang="ja-JP" sz="1100" b="0" i="0" baseline="0">
            <a:solidFill>
              <a:sysClr val="windowText" lastClr="000000"/>
            </a:solidFill>
            <a:effectLst/>
            <a:latin typeface="+mn-lt"/>
            <a:ea typeface="+mn-ea"/>
            <a:cs typeface="+mn-cs"/>
          </a:endParaRPr>
        </a:p>
        <a:p>
          <a:pPr eaLnBrk="1" fontAlgn="auto" latinLnBrk="0" hangingPunct="1"/>
          <a:r>
            <a:rPr lang="ja-JP" altLang="en-US">
              <a:solidFill>
                <a:sysClr val="windowText" lastClr="000000"/>
              </a:solidFill>
              <a:effectLst/>
            </a:rPr>
            <a:t>前年度比では減価償却累計額の増に対し、有形固定資産額の増が小さかったことから、償却率が高くなった。</a:t>
          </a:r>
          <a:endParaRPr lang="ja-JP" altLang="ja-JP">
            <a:solidFill>
              <a:sysClr val="windowText" lastClr="000000"/>
            </a:solidFill>
            <a:effectLst/>
          </a:endParaRPr>
        </a:p>
        <a:p>
          <a:pPr eaLnBrk="1" fontAlgn="auto" latinLnBrk="0" hangingPunct="1"/>
          <a:r>
            <a:rPr lang="ja-JP" altLang="en-US" sz="1100">
              <a:solidFill>
                <a:sysClr val="windowText" lastClr="000000"/>
              </a:solidFill>
              <a:effectLst/>
              <a:latin typeface="+mn-lt"/>
              <a:ea typeface="+mn-ea"/>
              <a:cs typeface="+mn-cs"/>
            </a:rPr>
            <a:t>しかしながら、</a:t>
          </a:r>
          <a:r>
            <a:rPr lang="ja-JP" altLang="ja-JP" sz="1100">
              <a:solidFill>
                <a:schemeClr val="dk1"/>
              </a:solidFill>
              <a:effectLst/>
              <a:latin typeface="+mn-lt"/>
              <a:ea typeface="+mn-ea"/>
              <a:cs typeface="+mn-cs"/>
            </a:rPr>
            <a:t>今後も</a:t>
          </a:r>
          <a:r>
            <a:rPr lang="ja-JP" altLang="ja-JP" sz="1100">
              <a:solidFill>
                <a:sysClr val="windowText" lastClr="000000"/>
              </a:solidFill>
              <a:effectLst/>
              <a:latin typeface="+mn-lt"/>
              <a:ea typeface="+mn-ea"/>
              <a:cs typeface="+mn-cs"/>
            </a:rPr>
            <a:t>施設の統廃合を予定していることから、当市における本指標の数値は改善方向に向かうものと想定している。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F1252775-32C9-460E-A86B-151165F64ABA}"/>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8E02EB20-6823-497D-83C9-67B4B179BFAD}"/>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E7FBB781-414E-4600-B904-BBD0949F03F8}"/>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D786B36D-6785-4E2B-9C05-2415F2D5F0C6}"/>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6E542323-5E3A-437A-A487-558A2E2D6E94}"/>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7E6A8B5D-DDF6-46FC-84E1-FA6B612D7F3D}"/>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B93B7996-A336-4BE2-B00E-F218FAD7D795}"/>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A518EECA-8D99-44B6-9547-528700387A79}"/>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767E7A81-9140-46BF-9089-9B14F9EB4BBB}"/>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510D72D4-D5DF-4A67-B1EA-8EF1FEF4A802}"/>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92FFEB62-DF18-465C-9464-D9DA9033E083}"/>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1028D943-C8E1-431E-BDEA-8A127760B596}"/>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AC6591C1-292D-4EA3-BB99-6A2E824D8E75}"/>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379AB0BE-7DEC-4638-BF04-8C4893BC5F2B}"/>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AE580A51-699A-48B6-B07B-918E855314C1}"/>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72519BE-4BDF-4CFB-A55D-9E96A8B96E3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7" name="直線コネクタ 66">
          <a:extLst>
            <a:ext uri="{FF2B5EF4-FFF2-40B4-BE49-F238E27FC236}">
              <a16:creationId xmlns:a16="http://schemas.microsoft.com/office/drawing/2014/main" id="{F55DB2B7-5CF2-4BD0-B0B1-C1212D36957B}"/>
            </a:ext>
          </a:extLst>
        </xdr:cNvPr>
        <xdr:cNvCxnSpPr/>
      </xdr:nvCxnSpPr>
      <xdr:spPr>
        <a:xfrm flipV="1">
          <a:off x="4760595" y="4440555"/>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8" name="有形固定資産減価償却率最小値テキスト">
          <a:extLst>
            <a:ext uri="{FF2B5EF4-FFF2-40B4-BE49-F238E27FC236}">
              <a16:creationId xmlns:a16="http://schemas.microsoft.com/office/drawing/2014/main" id="{9C855565-0342-4F28-B0FC-558B406FE864}"/>
            </a:ext>
          </a:extLst>
        </xdr:cNvPr>
        <xdr:cNvSpPr txBox="1"/>
      </xdr:nvSpPr>
      <xdr:spPr>
        <a:xfrm>
          <a:off x="4813300" y="595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9" name="直線コネクタ 68">
          <a:extLst>
            <a:ext uri="{FF2B5EF4-FFF2-40B4-BE49-F238E27FC236}">
              <a16:creationId xmlns:a16="http://schemas.microsoft.com/office/drawing/2014/main" id="{748FABB9-CB5A-4FE3-84AC-6EC027F27A51}"/>
            </a:ext>
          </a:extLst>
        </xdr:cNvPr>
        <xdr:cNvCxnSpPr/>
      </xdr:nvCxnSpPr>
      <xdr:spPr>
        <a:xfrm>
          <a:off x="4673600" y="595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0" name="有形固定資産減価償却率最大値テキスト">
          <a:extLst>
            <a:ext uri="{FF2B5EF4-FFF2-40B4-BE49-F238E27FC236}">
              <a16:creationId xmlns:a16="http://schemas.microsoft.com/office/drawing/2014/main" id="{17E88198-9518-4882-A149-87D88453EC18}"/>
            </a:ext>
          </a:extLst>
        </xdr:cNvPr>
        <xdr:cNvSpPr txBox="1"/>
      </xdr:nvSpPr>
      <xdr:spPr>
        <a:xfrm>
          <a:off x="4813300" y="421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1" name="直線コネクタ 70">
          <a:extLst>
            <a:ext uri="{FF2B5EF4-FFF2-40B4-BE49-F238E27FC236}">
              <a16:creationId xmlns:a16="http://schemas.microsoft.com/office/drawing/2014/main" id="{7625E989-DC21-474B-B381-141C35818649}"/>
            </a:ext>
          </a:extLst>
        </xdr:cNvPr>
        <xdr:cNvCxnSpPr/>
      </xdr:nvCxnSpPr>
      <xdr:spPr>
        <a:xfrm>
          <a:off x="4673600" y="444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2" name="有形固定資産減価償却率平均値テキスト">
          <a:extLst>
            <a:ext uri="{FF2B5EF4-FFF2-40B4-BE49-F238E27FC236}">
              <a16:creationId xmlns:a16="http://schemas.microsoft.com/office/drawing/2014/main" id="{AC2D0AB2-E41C-47AD-AB6B-25810E94AE8C}"/>
            </a:ext>
          </a:extLst>
        </xdr:cNvPr>
        <xdr:cNvSpPr txBox="1"/>
      </xdr:nvSpPr>
      <xdr:spPr>
        <a:xfrm>
          <a:off x="4813300" y="5354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3" name="フローチャート: 判断 72">
          <a:extLst>
            <a:ext uri="{FF2B5EF4-FFF2-40B4-BE49-F238E27FC236}">
              <a16:creationId xmlns:a16="http://schemas.microsoft.com/office/drawing/2014/main" id="{B7EB9773-92EF-4E22-B440-EAB02E3FF992}"/>
            </a:ext>
          </a:extLst>
        </xdr:cNvPr>
        <xdr:cNvSpPr/>
      </xdr:nvSpPr>
      <xdr:spPr>
        <a:xfrm>
          <a:off x="4711700" y="537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4" name="フローチャート: 判断 73">
          <a:extLst>
            <a:ext uri="{FF2B5EF4-FFF2-40B4-BE49-F238E27FC236}">
              <a16:creationId xmlns:a16="http://schemas.microsoft.com/office/drawing/2014/main" id="{66B7C7FA-51FD-4C74-8119-936C1D5AE565}"/>
            </a:ext>
          </a:extLst>
        </xdr:cNvPr>
        <xdr:cNvSpPr/>
      </xdr:nvSpPr>
      <xdr:spPr>
        <a:xfrm>
          <a:off x="4000500" y="535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5" name="フローチャート: 判断 74">
          <a:extLst>
            <a:ext uri="{FF2B5EF4-FFF2-40B4-BE49-F238E27FC236}">
              <a16:creationId xmlns:a16="http://schemas.microsoft.com/office/drawing/2014/main" id="{7265AAEE-4FF2-4D21-AADA-8C11EDBB9B68}"/>
            </a:ext>
          </a:extLst>
        </xdr:cNvPr>
        <xdr:cNvSpPr/>
      </xdr:nvSpPr>
      <xdr:spPr>
        <a:xfrm>
          <a:off x="3238500" y="534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6" name="フローチャート: 判断 75">
          <a:extLst>
            <a:ext uri="{FF2B5EF4-FFF2-40B4-BE49-F238E27FC236}">
              <a16:creationId xmlns:a16="http://schemas.microsoft.com/office/drawing/2014/main" id="{5FB752EC-71B2-4921-8246-E6DAD19D66B9}"/>
            </a:ext>
          </a:extLst>
        </xdr:cNvPr>
        <xdr:cNvSpPr/>
      </xdr:nvSpPr>
      <xdr:spPr>
        <a:xfrm>
          <a:off x="2476500" y="53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7" name="フローチャート: 判断 76">
          <a:extLst>
            <a:ext uri="{FF2B5EF4-FFF2-40B4-BE49-F238E27FC236}">
              <a16:creationId xmlns:a16="http://schemas.microsoft.com/office/drawing/2014/main" id="{BDCBCE65-2238-4CA2-B26A-FB304E96C9AA}"/>
            </a:ext>
          </a:extLst>
        </xdr:cNvPr>
        <xdr:cNvSpPr/>
      </xdr:nvSpPr>
      <xdr:spPr>
        <a:xfrm>
          <a:off x="1714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9249988-1DFA-46E8-B022-BE8E0C92839A}"/>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7B234C5-742F-4EF6-A64D-647A7F8580F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E576686-915B-41DC-A780-054E9869062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96E821A-DA46-4963-BBEB-F08D9037941F}"/>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BA5501B-CD36-46F2-A70A-B8B36FD1721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48683</xdr:rowOff>
    </xdr:from>
    <xdr:to>
      <xdr:col>23</xdr:col>
      <xdr:colOff>136525</xdr:colOff>
      <xdr:row>30</xdr:row>
      <xdr:rowOff>150283</xdr:rowOff>
    </xdr:to>
    <xdr:sp macro="" textlink="">
      <xdr:nvSpPr>
        <xdr:cNvPr id="83" name="楕円 82">
          <a:extLst>
            <a:ext uri="{FF2B5EF4-FFF2-40B4-BE49-F238E27FC236}">
              <a16:creationId xmlns:a16="http://schemas.microsoft.com/office/drawing/2014/main" id="{37B65E9C-AAB6-4639-B614-E999BF68D1D7}"/>
            </a:ext>
          </a:extLst>
        </xdr:cNvPr>
        <xdr:cNvSpPr/>
      </xdr:nvSpPr>
      <xdr:spPr>
        <a:xfrm>
          <a:off x="4711700" y="51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71560</xdr:rowOff>
    </xdr:from>
    <xdr:ext cx="405111" cy="259045"/>
    <xdr:sp macro="" textlink="">
      <xdr:nvSpPr>
        <xdr:cNvPr id="84" name="有形固定資産減価償却率該当値テキスト">
          <a:extLst>
            <a:ext uri="{FF2B5EF4-FFF2-40B4-BE49-F238E27FC236}">
              <a16:creationId xmlns:a16="http://schemas.microsoft.com/office/drawing/2014/main" id="{18F1EFCD-10DE-4B74-84F0-E7D10E14FBE4}"/>
            </a:ext>
          </a:extLst>
        </xdr:cNvPr>
        <xdr:cNvSpPr txBox="1"/>
      </xdr:nvSpPr>
      <xdr:spPr>
        <a:xfrm>
          <a:off x="4813300" y="5043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148167</xdr:rowOff>
    </xdr:from>
    <xdr:to>
      <xdr:col>19</xdr:col>
      <xdr:colOff>187325</xdr:colOff>
      <xdr:row>30</xdr:row>
      <xdr:rowOff>78317</xdr:rowOff>
    </xdr:to>
    <xdr:sp macro="" textlink="">
      <xdr:nvSpPr>
        <xdr:cNvPr id="85" name="楕円 84">
          <a:extLst>
            <a:ext uri="{FF2B5EF4-FFF2-40B4-BE49-F238E27FC236}">
              <a16:creationId xmlns:a16="http://schemas.microsoft.com/office/drawing/2014/main" id="{35916624-04F1-4E40-9940-407DB1D60FAB}"/>
            </a:ext>
          </a:extLst>
        </xdr:cNvPr>
        <xdr:cNvSpPr/>
      </xdr:nvSpPr>
      <xdr:spPr>
        <a:xfrm>
          <a:off x="4000500" y="51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27517</xdr:rowOff>
    </xdr:from>
    <xdr:to>
      <xdr:col>23</xdr:col>
      <xdr:colOff>85725</xdr:colOff>
      <xdr:row>30</xdr:row>
      <xdr:rowOff>99483</xdr:rowOff>
    </xdr:to>
    <xdr:cxnSp macro="">
      <xdr:nvCxnSpPr>
        <xdr:cNvPr id="86" name="直線コネクタ 85">
          <a:extLst>
            <a:ext uri="{FF2B5EF4-FFF2-40B4-BE49-F238E27FC236}">
              <a16:creationId xmlns:a16="http://schemas.microsoft.com/office/drawing/2014/main" id="{F2FA6E74-E174-4B6F-B11F-7538604AA646}"/>
            </a:ext>
          </a:extLst>
        </xdr:cNvPr>
        <xdr:cNvCxnSpPr/>
      </xdr:nvCxnSpPr>
      <xdr:spPr>
        <a:xfrm>
          <a:off x="4051300" y="5171017"/>
          <a:ext cx="7112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140970</xdr:rowOff>
    </xdr:from>
    <xdr:to>
      <xdr:col>15</xdr:col>
      <xdr:colOff>187325</xdr:colOff>
      <xdr:row>30</xdr:row>
      <xdr:rowOff>71120</xdr:rowOff>
    </xdr:to>
    <xdr:sp macro="" textlink="">
      <xdr:nvSpPr>
        <xdr:cNvPr id="87" name="楕円 86">
          <a:extLst>
            <a:ext uri="{FF2B5EF4-FFF2-40B4-BE49-F238E27FC236}">
              <a16:creationId xmlns:a16="http://schemas.microsoft.com/office/drawing/2014/main" id="{2D8D8092-021F-48F7-92C3-503D4BA91EF6}"/>
            </a:ext>
          </a:extLst>
        </xdr:cNvPr>
        <xdr:cNvSpPr/>
      </xdr:nvSpPr>
      <xdr:spPr>
        <a:xfrm>
          <a:off x="3238500" y="511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20320</xdr:rowOff>
    </xdr:from>
    <xdr:to>
      <xdr:col>19</xdr:col>
      <xdr:colOff>136525</xdr:colOff>
      <xdr:row>30</xdr:row>
      <xdr:rowOff>27517</xdr:rowOff>
    </xdr:to>
    <xdr:cxnSp macro="">
      <xdr:nvCxnSpPr>
        <xdr:cNvPr id="88" name="直線コネクタ 87">
          <a:extLst>
            <a:ext uri="{FF2B5EF4-FFF2-40B4-BE49-F238E27FC236}">
              <a16:creationId xmlns:a16="http://schemas.microsoft.com/office/drawing/2014/main" id="{AA6CADFC-0959-4985-9C5B-4504347DF1F1}"/>
            </a:ext>
          </a:extLst>
        </xdr:cNvPr>
        <xdr:cNvCxnSpPr/>
      </xdr:nvCxnSpPr>
      <xdr:spPr>
        <a:xfrm>
          <a:off x="3289300" y="5163820"/>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54610</xdr:rowOff>
    </xdr:from>
    <xdr:to>
      <xdr:col>11</xdr:col>
      <xdr:colOff>187325</xdr:colOff>
      <xdr:row>29</xdr:row>
      <xdr:rowOff>156210</xdr:rowOff>
    </xdr:to>
    <xdr:sp macro="" textlink="">
      <xdr:nvSpPr>
        <xdr:cNvPr id="89" name="楕円 88">
          <a:extLst>
            <a:ext uri="{FF2B5EF4-FFF2-40B4-BE49-F238E27FC236}">
              <a16:creationId xmlns:a16="http://schemas.microsoft.com/office/drawing/2014/main" id="{31E5C9C8-4444-41C4-BACD-D0A5297578C1}"/>
            </a:ext>
          </a:extLst>
        </xdr:cNvPr>
        <xdr:cNvSpPr/>
      </xdr:nvSpPr>
      <xdr:spPr>
        <a:xfrm>
          <a:off x="2476500" y="50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105410</xdr:rowOff>
    </xdr:from>
    <xdr:to>
      <xdr:col>15</xdr:col>
      <xdr:colOff>136525</xdr:colOff>
      <xdr:row>30</xdr:row>
      <xdr:rowOff>20320</xdr:rowOff>
    </xdr:to>
    <xdr:cxnSp macro="">
      <xdr:nvCxnSpPr>
        <xdr:cNvPr id="90" name="直線コネクタ 89">
          <a:extLst>
            <a:ext uri="{FF2B5EF4-FFF2-40B4-BE49-F238E27FC236}">
              <a16:creationId xmlns:a16="http://schemas.microsoft.com/office/drawing/2014/main" id="{76FF68C5-EC84-489B-BF72-D2532B1A66AE}"/>
            </a:ext>
          </a:extLst>
        </xdr:cNvPr>
        <xdr:cNvCxnSpPr/>
      </xdr:nvCxnSpPr>
      <xdr:spPr>
        <a:xfrm>
          <a:off x="2527300" y="5077460"/>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33020</xdr:rowOff>
    </xdr:from>
    <xdr:to>
      <xdr:col>7</xdr:col>
      <xdr:colOff>187325</xdr:colOff>
      <xdr:row>29</xdr:row>
      <xdr:rowOff>134620</xdr:rowOff>
    </xdr:to>
    <xdr:sp macro="" textlink="">
      <xdr:nvSpPr>
        <xdr:cNvPr id="91" name="楕円 90">
          <a:extLst>
            <a:ext uri="{FF2B5EF4-FFF2-40B4-BE49-F238E27FC236}">
              <a16:creationId xmlns:a16="http://schemas.microsoft.com/office/drawing/2014/main" id="{502B0578-480C-4A5C-89ED-377B2238D27A}"/>
            </a:ext>
          </a:extLst>
        </xdr:cNvPr>
        <xdr:cNvSpPr/>
      </xdr:nvSpPr>
      <xdr:spPr>
        <a:xfrm>
          <a:off x="1714500" y="500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83820</xdr:rowOff>
    </xdr:from>
    <xdr:to>
      <xdr:col>11</xdr:col>
      <xdr:colOff>136525</xdr:colOff>
      <xdr:row>29</xdr:row>
      <xdr:rowOff>105410</xdr:rowOff>
    </xdr:to>
    <xdr:cxnSp macro="">
      <xdr:nvCxnSpPr>
        <xdr:cNvPr id="92" name="直線コネクタ 91">
          <a:extLst>
            <a:ext uri="{FF2B5EF4-FFF2-40B4-BE49-F238E27FC236}">
              <a16:creationId xmlns:a16="http://schemas.microsoft.com/office/drawing/2014/main" id="{FEB4DA41-9AC8-420B-9A5A-706B8A2D965A}"/>
            </a:ext>
          </a:extLst>
        </xdr:cNvPr>
        <xdr:cNvCxnSpPr/>
      </xdr:nvCxnSpPr>
      <xdr:spPr>
        <a:xfrm>
          <a:off x="1765300" y="505587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3" name="n_1aveValue有形固定資産減価償却率">
          <a:extLst>
            <a:ext uri="{FF2B5EF4-FFF2-40B4-BE49-F238E27FC236}">
              <a16:creationId xmlns:a16="http://schemas.microsoft.com/office/drawing/2014/main" id="{97961A29-EEF4-4EF3-97C6-E76162CA8B63}"/>
            </a:ext>
          </a:extLst>
        </xdr:cNvPr>
        <xdr:cNvSpPr txBox="1"/>
      </xdr:nvSpPr>
      <xdr:spPr>
        <a:xfrm>
          <a:off x="3836044" y="5450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4" name="n_2aveValue有形固定資産減価償却率">
          <a:extLst>
            <a:ext uri="{FF2B5EF4-FFF2-40B4-BE49-F238E27FC236}">
              <a16:creationId xmlns:a16="http://schemas.microsoft.com/office/drawing/2014/main" id="{4FD3ECAD-F2BA-4735-B075-EAFBDA43AC22}"/>
            </a:ext>
          </a:extLst>
        </xdr:cNvPr>
        <xdr:cNvSpPr txBox="1"/>
      </xdr:nvSpPr>
      <xdr:spPr>
        <a:xfrm>
          <a:off x="3086744" y="5436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5" name="n_3aveValue有形固定資産減価償却率">
          <a:extLst>
            <a:ext uri="{FF2B5EF4-FFF2-40B4-BE49-F238E27FC236}">
              <a16:creationId xmlns:a16="http://schemas.microsoft.com/office/drawing/2014/main" id="{13265E26-B469-4989-B193-A693B6C12C47}"/>
            </a:ext>
          </a:extLst>
        </xdr:cNvPr>
        <xdr:cNvSpPr txBox="1"/>
      </xdr:nvSpPr>
      <xdr:spPr>
        <a:xfrm>
          <a:off x="2324744" y="54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96" name="n_4aveValue有形固定資産減価償却率">
          <a:extLst>
            <a:ext uri="{FF2B5EF4-FFF2-40B4-BE49-F238E27FC236}">
              <a16:creationId xmlns:a16="http://schemas.microsoft.com/office/drawing/2014/main" id="{219FBE12-3220-499F-970A-409EB8044571}"/>
            </a:ext>
          </a:extLst>
        </xdr:cNvPr>
        <xdr:cNvSpPr txBox="1"/>
      </xdr:nvSpPr>
      <xdr:spPr>
        <a:xfrm>
          <a:off x="1562744" y="535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94844</xdr:rowOff>
    </xdr:from>
    <xdr:ext cx="405111" cy="259045"/>
    <xdr:sp macro="" textlink="">
      <xdr:nvSpPr>
        <xdr:cNvPr id="97" name="n_1mainValue有形固定資産減価償却率">
          <a:extLst>
            <a:ext uri="{FF2B5EF4-FFF2-40B4-BE49-F238E27FC236}">
              <a16:creationId xmlns:a16="http://schemas.microsoft.com/office/drawing/2014/main" id="{85F084D7-1505-4BF5-9320-C4018B2A509F}"/>
            </a:ext>
          </a:extLst>
        </xdr:cNvPr>
        <xdr:cNvSpPr txBox="1"/>
      </xdr:nvSpPr>
      <xdr:spPr>
        <a:xfrm>
          <a:off x="3836044" y="489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87647</xdr:rowOff>
    </xdr:from>
    <xdr:ext cx="405111" cy="259045"/>
    <xdr:sp macro="" textlink="">
      <xdr:nvSpPr>
        <xdr:cNvPr id="98" name="n_2mainValue有形固定資産減価償却率">
          <a:extLst>
            <a:ext uri="{FF2B5EF4-FFF2-40B4-BE49-F238E27FC236}">
              <a16:creationId xmlns:a16="http://schemas.microsoft.com/office/drawing/2014/main" id="{CB4DAF94-C03E-4C70-BA80-880BC3658BC4}"/>
            </a:ext>
          </a:extLst>
        </xdr:cNvPr>
        <xdr:cNvSpPr txBox="1"/>
      </xdr:nvSpPr>
      <xdr:spPr>
        <a:xfrm>
          <a:off x="3086744" y="488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1287</xdr:rowOff>
    </xdr:from>
    <xdr:ext cx="405111" cy="259045"/>
    <xdr:sp macro="" textlink="">
      <xdr:nvSpPr>
        <xdr:cNvPr id="99" name="n_3mainValue有形固定資産減価償却率">
          <a:extLst>
            <a:ext uri="{FF2B5EF4-FFF2-40B4-BE49-F238E27FC236}">
              <a16:creationId xmlns:a16="http://schemas.microsoft.com/office/drawing/2014/main" id="{92525EB1-9BD7-487A-AC4D-70AD4402D9AE}"/>
            </a:ext>
          </a:extLst>
        </xdr:cNvPr>
        <xdr:cNvSpPr txBox="1"/>
      </xdr:nvSpPr>
      <xdr:spPr>
        <a:xfrm>
          <a:off x="2324744" y="480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151147</xdr:rowOff>
    </xdr:from>
    <xdr:ext cx="405111" cy="259045"/>
    <xdr:sp macro="" textlink="">
      <xdr:nvSpPr>
        <xdr:cNvPr id="100" name="n_4mainValue有形固定資産減価償却率">
          <a:extLst>
            <a:ext uri="{FF2B5EF4-FFF2-40B4-BE49-F238E27FC236}">
              <a16:creationId xmlns:a16="http://schemas.microsoft.com/office/drawing/2014/main" id="{53295DCB-69E1-4449-A7D0-DE6CE386E3D5}"/>
            </a:ext>
          </a:extLst>
        </xdr:cNvPr>
        <xdr:cNvSpPr txBox="1"/>
      </xdr:nvSpPr>
      <xdr:spPr>
        <a:xfrm>
          <a:off x="1562744" y="478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1F9F210F-68CB-4940-AE45-7A3ADD9D0A7D}"/>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580A0F1-A138-4E90-98A7-28722754D0E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13A190D7-A039-43F3-8702-1BFD7BD7919F}"/>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A6A19DA6-72EF-4687-AA70-84080B53FC9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FCFE62C5-AC56-409D-8937-6E4007DE8C6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C1A9F0DD-5F74-4A00-8F72-A39BC76A7A03}"/>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AA5F30D4-7B5B-4074-9F7E-E90F3F8640C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911649A5-CAE4-46B5-9EA3-20BA6A98B715}"/>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71EC65DD-5EA7-41DD-896B-3C02E5F790AE}"/>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5CD881EA-F8E6-468E-B07C-3FF49EE3B6C6}"/>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3C535040-8969-4803-83E4-49FE12597D9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DF8087CB-0575-45B1-9708-F20FDC09347B}"/>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5229FAC0-173B-4BC5-B332-17AE7E6CC33E}"/>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債務償還比率は類似団体平均と</a:t>
          </a:r>
          <a:r>
            <a:rPr kumimoji="1" lang="ja-JP" altLang="en-US" sz="1100" b="0" i="0" baseline="0">
              <a:solidFill>
                <a:sysClr val="windowText" lastClr="000000"/>
              </a:solidFill>
              <a:effectLst/>
              <a:latin typeface="+mn-lt"/>
              <a:ea typeface="+mn-ea"/>
              <a:cs typeface="+mn-cs"/>
            </a:rPr>
            <a:t>比較し低い数値となった</a:t>
          </a:r>
          <a:r>
            <a:rPr kumimoji="1" lang="ja-JP" altLang="ja-JP" sz="1100" b="0" i="0" baseline="0">
              <a:solidFill>
                <a:sysClr val="windowText" lastClr="000000"/>
              </a:solidFill>
              <a:effectLst/>
              <a:latin typeface="+mn-lt"/>
              <a:ea typeface="+mn-ea"/>
              <a:cs typeface="+mn-cs"/>
            </a:rPr>
            <a:t>。</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これは地方債現在高の減少及び充当可能基金現在高の増加によるものである。</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今後も恵庭市財政運営の基本指針に基づき、計画的な市債の活用や借入金残高の管理等を行い、持続可能な財政運営を進めていく。</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5F0F7A13-AF93-4C22-9CB5-46D2A747A603}"/>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53CF5FAB-3050-4349-8281-10A138E5DD7A}"/>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B2D48C05-A591-4A99-BA16-7995B75D9D4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48EC1E3C-6281-4CF0-B258-A9F7CA48C375}"/>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A100FB8D-6EF5-456E-B344-6E6C6F5EAE7C}"/>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71006439-5C15-445A-83EE-69B9BDC8E44F}"/>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24B6740D-9BB6-48D9-9CD2-A55BD6764BAC}"/>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4BD14B47-3496-4166-8A15-85488E5A476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4501674E-6DE9-4CEC-8326-78150059260A}"/>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770EFBB0-1860-46D5-A870-CF67521DDCFF}"/>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E1D544B1-3969-4427-90E4-E984A8B11DBD}"/>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513A8E77-6C62-492F-919D-9470411DE284}"/>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3074771-DAFE-45F0-847B-9FF863278BC2}"/>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DD85CCC-2B14-467C-8042-F81119A1D01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54F85BBF-7D92-4E41-AC06-7BA0FD196F21}"/>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9" name="直線コネクタ 128">
          <a:extLst>
            <a:ext uri="{FF2B5EF4-FFF2-40B4-BE49-F238E27FC236}">
              <a16:creationId xmlns:a16="http://schemas.microsoft.com/office/drawing/2014/main" id="{5CBFBAE8-E4D0-4F53-8BB0-6AB51A481DED}"/>
            </a:ext>
          </a:extLst>
        </xdr:cNvPr>
        <xdr:cNvCxnSpPr/>
      </xdr:nvCxnSpPr>
      <xdr:spPr>
        <a:xfrm flipV="1">
          <a:off x="14793595" y="4541308"/>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0" name="債務償還比率最小値テキスト">
          <a:extLst>
            <a:ext uri="{FF2B5EF4-FFF2-40B4-BE49-F238E27FC236}">
              <a16:creationId xmlns:a16="http://schemas.microsoft.com/office/drawing/2014/main" id="{7422A321-7F5F-4FD5-8E1E-2E530711354A}"/>
            </a:ext>
          </a:extLst>
        </xdr:cNvPr>
        <xdr:cNvSpPr txBox="1"/>
      </xdr:nvSpPr>
      <xdr:spPr>
        <a:xfrm>
          <a:off x="14846300" y="57918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1" name="直線コネクタ 130">
          <a:extLst>
            <a:ext uri="{FF2B5EF4-FFF2-40B4-BE49-F238E27FC236}">
              <a16:creationId xmlns:a16="http://schemas.microsoft.com/office/drawing/2014/main" id="{64CBDF7A-0E39-4026-90D6-C2871442C7AB}"/>
            </a:ext>
          </a:extLst>
        </xdr:cNvPr>
        <xdr:cNvCxnSpPr/>
      </xdr:nvCxnSpPr>
      <xdr:spPr>
        <a:xfrm>
          <a:off x="14706600" y="578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41348C0E-CA32-485C-B477-3E4D2946F658}"/>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79B3F466-D977-40B2-9DA6-58EFAA80057C}"/>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4" name="債務償還比率平均値テキスト">
          <a:extLst>
            <a:ext uri="{FF2B5EF4-FFF2-40B4-BE49-F238E27FC236}">
              <a16:creationId xmlns:a16="http://schemas.microsoft.com/office/drawing/2014/main" id="{4C44279F-E2EA-4FA1-84A6-333A72F4B296}"/>
            </a:ext>
          </a:extLst>
        </xdr:cNvPr>
        <xdr:cNvSpPr txBox="1"/>
      </xdr:nvSpPr>
      <xdr:spPr>
        <a:xfrm>
          <a:off x="14846300" y="5089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5" name="フローチャート: 判断 134">
          <a:extLst>
            <a:ext uri="{FF2B5EF4-FFF2-40B4-BE49-F238E27FC236}">
              <a16:creationId xmlns:a16="http://schemas.microsoft.com/office/drawing/2014/main" id="{24DCBAEE-6F0D-49E8-A028-D004475658F3}"/>
            </a:ext>
          </a:extLst>
        </xdr:cNvPr>
        <xdr:cNvSpPr/>
      </xdr:nvSpPr>
      <xdr:spPr>
        <a:xfrm>
          <a:off x="14744700" y="51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6" name="フローチャート: 判断 135">
          <a:extLst>
            <a:ext uri="{FF2B5EF4-FFF2-40B4-BE49-F238E27FC236}">
              <a16:creationId xmlns:a16="http://schemas.microsoft.com/office/drawing/2014/main" id="{90EF4C03-C0EB-4A6D-AC06-AB474BA39BB0}"/>
            </a:ext>
          </a:extLst>
        </xdr:cNvPr>
        <xdr:cNvSpPr/>
      </xdr:nvSpPr>
      <xdr:spPr>
        <a:xfrm>
          <a:off x="14033500" y="508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7" name="フローチャート: 判断 136">
          <a:extLst>
            <a:ext uri="{FF2B5EF4-FFF2-40B4-BE49-F238E27FC236}">
              <a16:creationId xmlns:a16="http://schemas.microsoft.com/office/drawing/2014/main" id="{BCE37A71-9AB2-496B-8026-297EF931F362}"/>
            </a:ext>
          </a:extLst>
        </xdr:cNvPr>
        <xdr:cNvSpPr/>
      </xdr:nvSpPr>
      <xdr:spPr>
        <a:xfrm>
          <a:off x="13271500" y="5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8" name="フローチャート: 判断 137">
          <a:extLst>
            <a:ext uri="{FF2B5EF4-FFF2-40B4-BE49-F238E27FC236}">
              <a16:creationId xmlns:a16="http://schemas.microsoft.com/office/drawing/2014/main" id="{A8D349A9-16E0-49D6-B5D0-5ACBDBB0543F}"/>
            </a:ext>
          </a:extLst>
        </xdr:cNvPr>
        <xdr:cNvSpPr/>
      </xdr:nvSpPr>
      <xdr:spPr>
        <a:xfrm>
          <a:off x="12509500" y="523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9" name="フローチャート: 判断 138">
          <a:extLst>
            <a:ext uri="{FF2B5EF4-FFF2-40B4-BE49-F238E27FC236}">
              <a16:creationId xmlns:a16="http://schemas.microsoft.com/office/drawing/2014/main" id="{A65B8F34-3BAB-4867-AEE3-C32FB346702B}"/>
            </a:ext>
          </a:extLst>
        </xdr:cNvPr>
        <xdr:cNvSpPr/>
      </xdr:nvSpPr>
      <xdr:spPr>
        <a:xfrm>
          <a:off x="11747500" y="525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F9AF838-1B4A-4E48-9DE8-C085CD7086C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768F247-CB73-4B0D-8233-4419636F4F9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58F11AB-4115-4916-88A0-458811DD526E}"/>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E41A006-349F-4F5F-8758-7D092F4A9C38}"/>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A6F5696-E1C0-4DB1-86E9-0F83F61A1307}"/>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38657</xdr:rowOff>
    </xdr:from>
    <xdr:to>
      <xdr:col>76</xdr:col>
      <xdr:colOff>73025</xdr:colOff>
      <xdr:row>29</xdr:row>
      <xdr:rowOff>140257</xdr:rowOff>
    </xdr:to>
    <xdr:sp macro="" textlink="">
      <xdr:nvSpPr>
        <xdr:cNvPr id="145" name="楕円 144">
          <a:extLst>
            <a:ext uri="{FF2B5EF4-FFF2-40B4-BE49-F238E27FC236}">
              <a16:creationId xmlns:a16="http://schemas.microsoft.com/office/drawing/2014/main" id="{DBACA259-24E7-4A24-8E91-56A9CF3B5CC2}"/>
            </a:ext>
          </a:extLst>
        </xdr:cNvPr>
        <xdr:cNvSpPr/>
      </xdr:nvSpPr>
      <xdr:spPr>
        <a:xfrm>
          <a:off x="14744700" y="501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61534</xdr:rowOff>
    </xdr:from>
    <xdr:ext cx="469744" cy="259045"/>
    <xdr:sp macro="" textlink="">
      <xdr:nvSpPr>
        <xdr:cNvPr id="146" name="債務償還比率該当値テキスト">
          <a:extLst>
            <a:ext uri="{FF2B5EF4-FFF2-40B4-BE49-F238E27FC236}">
              <a16:creationId xmlns:a16="http://schemas.microsoft.com/office/drawing/2014/main" id="{AF6E9C52-03FC-431D-8605-9561F6B140FB}"/>
            </a:ext>
          </a:extLst>
        </xdr:cNvPr>
        <xdr:cNvSpPr txBox="1"/>
      </xdr:nvSpPr>
      <xdr:spPr>
        <a:xfrm>
          <a:off x="14846300" y="486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101508</xdr:rowOff>
    </xdr:from>
    <xdr:to>
      <xdr:col>72</xdr:col>
      <xdr:colOff>123825</xdr:colOff>
      <xdr:row>30</xdr:row>
      <xdr:rowOff>31658</xdr:rowOff>
    </xdr:to>
    <xdr:sp macro="" textlink="">
      <xdr:nvSpPr>
        <xdr:cNvPr id="147" name="楕円 146">
          <a:extLst>
            <a:ext uri="{FF2B5EF4-FFF2-40B4-BE49-F238E27FC236}">
              <a16:creationId xmlns:a16="http://schemas.microsoft.com/office/drawing/2014/main" id="{3A92C623-030E-458B-986A-C467EA3CF68A}"/>
            </a:ext>
          </a:extLst>
        </xdr:cNvPr>
        <xdr:cNvSpPr/>
      </xdr:nvSpPr>
      <xdr:spPr>
        <a:xfrm>
          <a:off x="14033500" y="507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89457</xdr:rowOff>
    </xdr:from>
    <xdr:to>
      <xdr:col>76</xdr:col>
      <xdr:colOff>22225</xdr:colOff>
      <xdr:row>29</xdr:row>
      <xdr:rowOff>152308</xdr:rowOff>
    </xdr:to>
    <xdr:cxnSp macro="">
      <xdr:nvCxnSpPr>
        <xdr:cNvPr id="148" name="直線コネクタ 147">
          <a:extLst>
            <a:ext uri="{FF2B5EF4-FFF2-40B4-BE49-F238E27FC236}">
              <a16:creationId xmlns:a16="http://schemas.microsoft.com/office/drawing/2014/main" id="{AFD7F34F-809B-40F9-B818-BA2E483791B3}"/>
            </a:ext>
          </a:extLst>
        </xdr:cNvPr>
        <xdr:cNvCxnSpPr/>
      </xdr:nvCxnSpPr>
      <xdr:spPr>
        <a:xfrm flipV="1">
          <a:off x="14084300" y="5061507"/>
          <a:ext cx="711200" cy="6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86035</xdr:rowOff>
    </xdr:from>
    <xdr:to>
      <xdr:col>68</xdr:col>
      <xdr:colOff>123825</xdr:colOff>
      <xdr:row>30</xdr:row>
      <xdr:rowOff>16185</xdr:rowOff>
    </xdr:to>
    <xdr:sp macro="" textlink="">
      <xdr:nvSpPr>
        <xdr:cNvPr id="149" name="楕円 148">
          <a:extLst>
            <a:ext uri="{FF2B5EF4-FFF2-40B4-BE49-F238E27FC236}">
              <a16:creationId xmlns:a16="http://schemas.microsoft.com/office/drawing/2014/main" id="{F48AC258-4D8D-422D-B4A1-651AFE3869C8}"/>
            </a:ext>
          </a:extLst>
        </xdr:cNvPr>
        <xdr:cNvSpPr/>
      </xdr:nvSpPr>
      <xdr:spPr>
        <a:xfrm>
          <a:off x="13271500" y="505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136835</xdr:rowOff>
    </xdr:from>
    <xdr:to>
      <xdr:col>72</xdr:col>
      <xdr:colOff>73025</xdr:colOff>
      <xdr:row>29</xdr:row>
      <xdr:rowOff>152308</xdr:rowOff>
    </xdr:to>
    <xdr:cxnSp macro="">
      <xdr:nvCxnSpPr>
        <xdr:cNvPr id="150" name="直線コネクタ 149">
          <a:extLst>
            <a:ext uri="{FF2B5EF4-FFF2-40B4-BE49-F238E27FC236}">
              <a16:creationId xmlns:a16="http://schemas.microsoft.com/office/drawing/2014/main" id="{E41BAD1E-6C9D-45DB-A0E1-394D26494D37}"/>
            </a:ext>
          </a:extLst>
        </xdr:cNvPr>
        <xdr:cNvCxnSpPr/>
      </xdr:nvCxnSpPr>
      <xdr:spPr>
        <a:xfrm>
          <a:off x="13322300" y="5108885"/>
          <a:ext cx="762000" cy="1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63077</xdr:rowOff>
    </xdr:from>
    <xdr:to>
      <xdr:col>64</xdr:col>
      <xdr:colOff>123825</xdr:colOff>
      <xdr:row>30</xdr:row>
      <xdr:rowOff>164677</xdr:rowOff>
    </xdr:to>
    <xdr:sp macro="" textlink="">
      <xdr:nvSpPr>
        <xdr:cNvPr id="151" name="楕円 150">
          <a:extLst>
            <a:ext uri="{FF2B5EF4-FFF2-40B4-BE49-F238E27FC236}">
              <a16:creationId xmlns:a16="http://schemas.microsoft.com/office/drawing/2014/main" id="{A0F1A05A-D0EB-4E1F-963B-20930B6497D8}"/>
            </a:ext>
          </a:extLst>
        </xdr:cNvPr>
        <xdr:cNvSpPr/>
      </xdr:nvSpPr>
      <xdr:spPr>
        <a:xfrm>
          <a:off x="12509500" y="52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136835</xdr:rowOff>
    </xdr:from>
    <xdr:to>
      <xdr:col>68</xdr:col>
      <xdr:colOff>73025</xdr:colOff>
      <xdr:row>30</xdr:row>
      <xdr:rowOff>113877</xdr:rowOff>
    </xdr:to>
    <xdr:cxnSp macro="">
      <xdr:nvCxnSpPr>
        <xdr:cNvPr id="152" name="直線コネクタ 151">
          <a:extLst>
            <a:ext uri="{FF2B5EF4-FFF2-40B4-BE49-F238E27FC236}">
              <a16:creationId xmlns:a16="http://schemas.microsoft.com/office/drawing/2014/main" id="{99A57714-9BCC-4D77-8BD4-19E25F987AA0}"/>
            </a:ext>
          </a:extLst>
        </xdr:cNvPr>
        <xdr:cNvCxnSpPr/>
      </xdr:nvCxnSpPr>
      <xdr:spPr>
        <a:xfrm flipV="1">
          <a:off x="12560300" y="5108885"/>
          <a:ext cx="762000" cy="14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113933</xdr:rowOff>
    </xdr:from>
    <xdr:to>
      <xdr:col>60</xdr:col>
      <xdr:colOff>123825</xdr:colOff>
      <xdr:row>31</xdr:row>
      <xdr:rowOff>44083</xdr:rowOff>
    </xdr:to>
    <xdr:sp macro="" textlink="">
      <xdr:nvSpPr>
        <xdr:cNvPr id="153" name="楕円 152">
          <a:extLst>
            <a:ext uri="{FF2B5EF4-FFF2-40B4-BE49-F238E27FC236}">
              <a16:creationId xmlns:a16="http://schemas.microsoft.com/office/drawing/2014/main" id="{FB6C11D1-09F7-4B2C-8E87-EBEA4ED4EB75}"/>
            </a:ext>
          </a:extLst>
        </xdr:cNvPr>
        <xdr:cNvSpPr/>
      </xdr:nvSpPr>
      <xdr:spPr>
        <a:xfrm>
          <a:off x="11747500" y="525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113877</xdr:rowOff>
    </xdr:from>
    <xdr:to>
      <xdr:col>64</xdr:col>
      <xdr:colOff>73025</xdr:colOff>
      <xdr:row>30</xdr:row>
      <xdr:rowOff>164733</xdr:rowOff>
    </xdr:to>
    <xdr:cxnSp macro="">
      <xdr:nvCxnSpPr>
        <xdr:cNvPr id="154" name="直線コネクタ 153">
          <a:extLst>
            <a:ext uri="{FF2B5EF4-FFF2-40B4-BE49-F238E27FC236}">
              <a16:creationId xmlns:a16="http://schemas.microsoft.com/office/drawing/2014/main" id="{39454932-096C-434F-A184-EA9EC1CCC3CB}"/>
            </a:ext>
          </a:extLst>
        </xdr:cNvPr>
        <xdr:cNvCxnSpPr/>
      </xdr:nvCxnSpPr>
      <xdr:spPr>
        <a:xfrm flipV="1">
          <a:off x="11798300" y="5257377"/>
          <a:ext cx="762000" cy="5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5" name="n_1aveValue債務償還比率">
          <a:extLst>
            <a:ext uri="{FF2B5EF4-FFF2-40B4-BE49-F238E27FC236}">
              <a16:creationId xmlns:a16="http://schemas.microsoft.com/office/drawing/2014/main" id="{4D685CEE-3EC1-4883-A51E-6E5CCF83F77D}"/>
            </a:ext>
          </a:extLst>
        </xdr:cNvPr>
        <xdr:cNvSpPr txBox="1"/>
      </xdr:nvSpPr>
      <xdr:spPr>
        <a:xfrm>
          <a:off x="13836727" y="518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6" name="n_2aveValue債務償還比率">
          <a:extLst>
            <a:ext uri="{FF2B5EF4-FFF2-40B4-BE49-F238E27FC236}">
              <a16:creationId xmlns:a16="http://schemas.microsoft.com/office/drawing/2014/main" id="{F08B62A2-5C19-4751-A4D6-0082ACE23DFE}"/>
            </a:ext>
          </a:extLst>
        </xdr:cNvPr>
        <xdr:cNvSpPr txBox="1"/>
      </xdr:nvSpPr>
      <xdr:spPr>
        <a:xfrm>
          <a:off x="13087427" y="481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57" name="n_3aveValue債務償還比率">
          <a:extLst>
            <a:ext uri="{FF2B5EF4-FFF2-40B4-BE49-F238E27FC236}">
              <a16:creationId xmlns:a16="http://schemas.microsoft.com/office/drawing/2014/main" id="{5B7170F6-BCE4-4270-A12E-80B8E105F910}"/>
            </a:ext>
          </a:extLst>
        </xdr:cNvPr>
        <xdr:cNvSpPr txBox="1"/>
      </xdr:nvSpPr>
      <xdr:spPr>
        <a:xfrm>
          <a:off x="12325427" y="533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8" name="n_4aveValue債務償還比率">
          <a:extLst>
            <a:ext uri="{FF2B5EF4-FFF2-40B4-BE49-F238E27FC236}">
              <a16:creationId xmlns:a16="http://schemas.microsoft.com/office/drawing/2014/main" id="{38B174F4-A2C1-4DB4-A27E-70397633A610}"/>
            </a:ext>
          </a:extLst>
        </xdr:cNvPr>
        <xdr:cNvSpPr txBox="1"/>
      </xdr:nvSpPr>
      <xdr:spPr>
        <a:xfrm>
          <a:off x="11563427" y="503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48185</xdr:rowOff>
    </xdr:from>
    <xdr:ext cx="469744" cy="259045"/>
    <xdr:sp macro="" textlink="">
      <xdr:nvSpPr>
        <xdr:cNvPr id="159" name="n_1mainValue債務償還比率">
          <a:extLst>
            <a:ext uri="{FF2B5EF4-FFF2-40B4-BE49-F238E27FC236}">
              <a16:creationId xmlns:a16="http://schemas.microsoft.com/office/drawing/2014/main" id="{74148811-D559-4571-B801-1E4D3EB79B5A}"/>
            </a:ext>
          </a:extLst>
        </xdr:cNvPr>
        <xdr:cNvSpPr txBox="1"/>
      </xdr:nvSpPr>
      <xdr:spPr>
        <a:xfrm>
          <a:off x="13836727" y="484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7312</xdr:rowOff>
    </xdr:from>
    <xdr:ext cx="469744" cy="259045"/>
    <xdr:sp macro="" textlink="">
      <xdr:nvSpPr>
        <xdr:cNvPr id="160" name="n_2mainValue債務償還比率">
          <a:extLst>
            <a:ext uri="{FF2B5EF4-FFF2-40B4-BE49-F238E27FC236}">
              <a16:creationId xmlns:a16="http://schemas.microsoft.com/office/drawing/2014/main" id="{0D410C92-DBE5-4DF7-B943-4A6525241F45}"/>
            </a:ext>
          </a:extLst>
        </xdr:cNvPr>
        <xdr:cNvSpPr txBox="1"/>
      </xdr:nvSpPr>
      <xdr:spPr>
        <a:xfrm>
          <a:off x="13087427" y="515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9754</xdr:rowOff>
    </xdr:from>
    <xdr:ext cx="469744" cy="259045"/>
    <xdr:sp macro="" textlink="">
      <xdr:nvSpPr>
        <xdr:cNvPr id="161" name="n_3mainValue債務償還比率">
          <a:extLst>
            <a:ext uri="{FF2B5EF4-FFF2-40B4-BE49-F238E27FC236}">
              <a16:creationId xmlns:a16="http://schemas.microsoft.com/office/drawing/2014/main" id="{7754ABEF-7641-439C-B077-67DAC8A34CE5}"/>
            </a:ext>
          </a:extLst>
        </xdr:cNvPr>
        <xdr:cNvSpPr txBox="1"/>
      </xdr:nvSpPr>
      <xdr:spPr>
        <a:xfrm>
          <a:off x="12325427" y="498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35210</xdr:rowOff>
    </xdr:from>
    <xdr:ext cx="469744" cy="259045"/>
    <xdr:sp macro="" textlink="">
      <xdr:nvSpPr>
        <xdr:cNvPr id="162" name="n_4mainValue債務償還比率">
          <a:extLst>
            <a:ext uri="{FF2B5EF4-FFF2-40B4-BE49-F238E27FC236}">
              <a16:creationId xmlns:a16="http://schemas.microsoft.com/office/drawing/2014/main" id="{4CE1FA66-5641-4AE9-90A2-C10AA2F06D6A}"/>
            </a:ext>
          </a:extLst>
        </xdr:cNvPr>
        <xdr:cNvSpPr txBox="1"/>
      </xdr:nvSpPr>
      <xdr:spPr>
        <a:xfrm>
          <a:off x="11563427" y="535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BBAD788C-AD3C-40F1-A521-E717EAE47F8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1D1BA4A3-80F0-48B8-B1BE-8694E9FDD93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D7C9C4C5-ABD2-4DA7-8038-A0F5A1C066B2}"/>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3B575A50-41E9-49CC-9CD2-2BAC1BCB7E3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44BE072E-6030-4A67-A640-E6293569A8B2}"/>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7B0625EA-DDF4-4E03-B2C9-047CE636652C}"/>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8D99870-CA15-4A85-B650-F018B0AC06A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4ED79C6-E0CF-4CFA-B3AE-0CB6CB5C443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01A21C-234F-4F77-8411-A3F9C090366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76581AB-DFDA-4543-BC97-48A319753F4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5A19858-E55C-454F-B637-D13BBD335F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57ECF0-1F29-4B4D-AEAA-8B07B1067A9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8274194-B35D-4286-B730-FCDAF22BD7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22ADD14-4CCF-440F-8376-2699EBC21BD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52B927D-2C57-4774-9CE8-1175FAABB5E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719FCB-B9F1-4987-8A98-93540EF34B1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70,354
69,573
294.65
36,529,173
35,081,901
1,444,339
16,108,265
24,148,565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8C8FEE9-F496-4F39-BC57-0A64B407746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75D595-C94A-4F8B-97C5-EAB2B2C1309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326E41-0BF3-48B9-9404-2BACF17F076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F543C26-BB8E-4615-B34C-954973DD801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73991D3-78EC-4FDA-B507-E6AB4FDD932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06046B2-A98F-48AD-ADC8-2E33249AD00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B6A1C0C-0BFB-46C5-9074-E74377468C2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2B97A42-3AA8-4AF0-B7D7-70A899800BC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4918CA-B00A-4182-B0BC-7A8D915C927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1B84D91-3205-49C9-8347-5FA0C0E15C0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3139C30-5D5F-4657-88AB-737AF3091BE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7FA549-6600-4907-A11B-C80F8D9264D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B58B119-392B-45CB-9A46-DEB2FE994BF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E38458-636A-4FCA-9820-3EE88062E52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21E9281-FCDD-42DB-A096-B0AC65CB8DA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B9A7407-88E7-48E5-B2DA-6A13F7970C2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9E77A2-37B0-4DED-A5D6-FFE380AF7F4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87ABD4-D4D7-498D-8B1B-83293D7E7D4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713B915-FBD9-4C74-AF07-CFC3F993FE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D228219-9E23-44CE-AEAD-98E7A201606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FC987FE-AFD8-4430-917F-4739EFAF436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55CB72-B114-42CB-9FA2-A7FFDC194B8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B381F22-A122-4A21-92FF-D14F769770A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EBEF70-68A9-4C16-9FA2-09BD527DB23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8C94DC9-B6CD-42C5-AA92-223BE8CF513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A52186-BBE7-4567-8B55-05738313B79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D2221AC-C94F-4781-AC76-F5EE8333127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547A34A-98EF-4672-894D-BDFBE0E3B60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A94D3C2-C4AB-4086-BEBA-DEA75AD503F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258E916-7804-4441-A445-CD325ED04B3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3FEFFD5-9000-46BB-9786-735C324F94B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3D0C827-1ED9-4C39-90D2-77FCB44AA82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6F3279A-E863-4504-9B20-7667E991B38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0BA155B-19E1-42CD-9E80-CE709F72CF2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80DC1BC-93FB-4F5C-A0B6-6B244A8DBA3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98544F8-9421-4D6B-9123-6C6123F8D49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97B66EF-8431-4F90-89EF-CCCB7CAD40D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9964FEB-4235-431D-B69D-D4716979BC1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F7C2894-00CF-4F88-9DD7-ABBB9C79BC9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D0D6357-14AB-4FE0-9940-F8A079D72C9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D6F9FEB-E913-4D31-AD10-7B177D267F7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97FEF7D-4151-490E-8049-743329235E6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14C7A83-0619-464C-850C-9B8C4319414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0A8003C-56F6-476E-89C1-A89EAB1B50A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9180D86-C58B-4A7A-8A57-307A092AFBC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A66276B0-5209-4631-B251-68B395B5E8B2}"/>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3E1C27C5-522D-4627-8785-36EEF696DCCD}"/>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C6E5EC39-3064-47A3-B6C6-145A2D787A14}"/>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14A21FA3-54D0-44D3-95E0-E27D330E47B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CF9760FB-4173-4DFC-A096-854D98FB319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0076BC1F-E7E5-4E8F-A932-4CD1F7BAEF30}"/>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D4C4391F-85BE-49E1-8480-C35B96226615}"/>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A190D99-4591-4393-9005-552038DDB7EC}"/>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A8BD5B46-FED8-4AB2-815A-7D7DD9EF6D8A}"/>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8E565147-4306-4EBA-9421-B560F552FD47}"/>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5C4876BF-D49B-4EDF-B6F5-63632B140AC3}"/>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35CC184-57C2-4558-884F-B5F6258C886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892F736-42FA-401F-972F-1D5E75F7CCC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B3B6B31-7F04-4941-ABCF-951835241D9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1B2E5E6-2FEA-430E-A9EE-DB885A7E886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230CE89-D65F-4098-AFFD-D0D0E297814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73" name="楕円 72">
          <a:extLst>
            <a:ext uri="{FF2B5EF4-FFF2-40B4-BE49-F238E27FC236}">
              <a16:creationId xmlns:a16="http://schemas.microsoft.com/office/drawing/2014/main" id="{3F79789D-6AB2-4C02-96ED-4EEC90674467}"/>
            </a:ext>
          </a:extLst>
        </xdr:cNvPr>
        <xdr:cNvSpPr/>
      </xdr:nvSpPr>
      <xdr:spPr>
        <a:xfrm>
          <a:off x="4584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107332</xdr:rowOff>
    </xdr:from>
    <xdr:ext cx="405111" cy="259045"/>
    <xdr:sp macro="" textlink="">
      <xdr:nvSpPr>
        <xdr:cNvPr id="74" name="【道路】&#10;有形固定資産減価償却率該当値テキスト">
          <a:extLst>
            <a:ext uri="{FF2B5EF4-FFF2-40B4-BE49-F238E27FC236}">
              <a16:creationId xmlns:a16="http://schemas.microsoft.com/office/drawing/2014/main" id="{DDD85CD8-7B55-48C7-8794-45AC620BA4A9}"/>
            </a:ext>
          </a:extLst>
        </xdr:cNvPr>
        <xdr:cNvSpPr txBox="1"/>
      </xdr:nvSpPr>
      <xdr:spPr>
        <a:xfrm>
          <a:off x="4673600"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5" name="楕円 74">
          <a:extLst>
            <a:ext uri="{FF2B5EF4-FFF2-40B4-BE49-F238E27FC236}">
              <a16:creationId xmlns:a16="http://schemas.microsoft.com/office/drawing/2014/main" id="{259159CD-A56E-41AC-8F5C-51E19D223451}"/>
            </a:ext>
          </a:extLst>
        </xdr:cNvPr>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37</xdr:row>
      <xdr:rowOff>135255</xdr:rowOff>
    </xdr:to>
    <xdr:cxnSp macro="">
      <xdr:nvCxnSpPr>
        <xdr:cNvPr id="76" name="直線コネクタ 75">
          <a:extLst>
            <a:ext uri="{FF2B5EF4-FFF2-40B4-BE49-F238E27FC236}">
              <a16:creationId xmlns:a16="http://schemas.microsoft.com/office/drawing/2014/main" id="{939CB446-3599-4903-824A-C180E9042C6D}"/>
            </a:ext>
          </a:extLst>
        </xdr:cNvPr>
        <xdr:cNvCxnSpPr/>
      </xdr:nvCxnSpPr>
      <xdr:spPr>
        <a:xfrm>
          <a:off x="3797300" y="645414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34925</xdr:rowOff>
    </xdr:from>
    <xdr:to>
      <xdr:col>15</xdr:col>
      <xdr:colOff>101600</xdr:colOff>
      <xdr:row>37</xdr:row>
      <xdr:rowOff>136525</xdr:rowOff>
    </xdr:to>
    <xdr:sp macro="" textlink="">
      <xdr:nvSpPr>
        <xdr:cNvPr id="77" name="楕円 76">
          <a:extLst>
            <a:ext uri="{FF2B5EF4-FFF2-40B4-BE49-F238E27FC236}">
              <a16:creationId xmlns:a16="http://schemas.microsoft.com/office/drawing/2014/main" id="{04DCBDB5-5809-4CAE-B85F-2FC6B3706705}"/>
            </a:ext>
          </a:extLst>
        </xdr:cNvPr>
        <xdr:cNvSpPr/>
      </xdr:nvSpPr>
      <xdr:spPr>
        <a:xfrm>
          <a:off x="2857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85725</xdr:rowOff>
    </xdr:from>
    <xdr:to>
      <xdr:col>19</xdr:col>
      <xdr:colOff>177800</xdr:colOff>
      <xdr:row>37</xdr:row>
      <xdr:rowOff>110490</xdr:rowOff>
    </xdr:to>
    <xdr:cxnSp macro="">
      <xdr:nvCxnSpPr>
        <xdr:cNvPr id="78" name="直線コネクタ 77">
          <a:extLst>
            <a:ext uri="{FF2B5EF4-FFF2-40B4-BE49-F238E27FC236}">
              <a16:creationId xmlns:a16="http://schemas.microsoft.com/office/drawing/2014/main" id="{080C7010-BC9A-4928-B5E6-41A36880B44B}"/>
            </a:ext>
          </a:extLst>
        </xdr:cNvPr>
        <xdr:cNvCxnSpPr/>
      </xdr:nvCxnSpPr>
      <xdr:spPr>
        <a:xfrm>
          <a:off x="2908300" y="64293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9" name="楕円 78">
          <a:extLst>
            <a:ext uri="{FF2B5EF4-FFF2-40B4-BE49-F238E27FC236}">
              <a16:creationId xmlns:a16="http://schemas.microsoft.com/office/drawing/2014/main" id="{A72E5756-CA9B-433D-BB33-8A8D6BD7471C}"/>
            </a:ext>
          </a:extLst>
        </xdr:cNvPr>
        <xdr:cNvSpPr/>
      </xdr:nvSpPr>
      <xdr:spPr>
        <a:xfrm>
          <a:off x="1968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60960</xdr:rowOff>
    </xdr:from>
    <xdr:to>
      <xdr:col>15</xdr:col>
      <xdr:colOff>50800</xdr:colOff>
      <xdr:row>37</xdr:row>
      <xdr:rowOff>85725</xdr:rowOff>
    </xdr:to>
    <xdr:cxnSp macro="">
      <xdr:nvCxnSpPr>
        <xdr:cNvPr id="80" name="直線コネクタ 79">
          <a:extLst>
            <a:ext uri="{FF2B5EF4-FFF2-40B4-BE49-F238E27FC236}">
              <a16:creationId xmlns:a16="http://schemas.microsoft.com/office/drawing/2014/main" id="{887813BD-B2D7-4C33-A546-6EC6952B42AE}"/>
            </a:ext>
          </a:extLst>
        </xdr:cNvPr>
        <xdr:cNvCxnSpPr/>
      </xdr:nvCxnSpPr>
      <xdr:spPr>
        <a:xfrm>
          <a:off x="2019300" y="64046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160655</xdr:rowOff>
    </xdr:from>
    <xdr:to>
      <xdr:col>6</xdr:col>
      <xdr:colOff>38100</xdr:colOff>
      <xdr:row>37</xdr:row>
      <xdr:rowOff>90805</xdr:rowOff>
    </xdr:to>
    <xdr:sp macro="" textlink="">
      <xdr:nvSpPr>
        <xdr:cNvPr id="81" name="楕円 80">
          <a:extLst>
            <a:ext uri="{FF2B5EF4-FFF2-40B4-BE49-F238E27FC236}">
              <a16:creationId xmlns:a16="http://schemas.microsoft.com/office/drawing/2014/main" id="{06098F26-9891-4999-A838-B4840BFD7318}"/>
            </a:ext>
          </a:extLst>
        </xdr:cNvPr>
        <xdr:cNvSpPr/>
      </xdr:nvSpPr>
      <xdr:spPr>
        <a:xfrm>
          <a:off x="1079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40005</xdr:rowOff>
    </xdr:from>
    <xdr:to>
      <xdr:col>10</xdr:col>
      <xdr:colOff>114300</xdr:colOff>
      <xdr:row>37</xdr:row>
      <xdr:rowOff>60960</xdr:rowOff>
    </xdr:to>
    <xdr:cxnSp macro="">
      <xdr:nvCxnSpPr>
        <xdr:cNvPr id="82" name="直線コネクタ 81">
          <a:extLst>
            <a:ext uri="{FF2B5EF4-FFF2-40B4-BE49-F238E27FC236}">
              <a16:creationId xmlns:a16="http://schemas.microsoft.com/office/drawing/2014/main" id="{56D5C55E-4E0D-473D-BB57-96814A8C6856}"/>
            </a:ext>
          </a:extLst>
        </xdr:cNvPr>
        <xdr:cNvCxnSpPr/>
      </xdr:nvCxnSpPr>
      <xdr:spPr>
        <a:xfrm>
          <a:off x="1130300" y="63836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3788BCC3-74AF-4E9E-92E3-ED3BCEABE577}"/>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EFADA107-5048-41E6-A7D8-A38D9F13B4D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E1E2A93A-0855-4FEB-ABCD-268BA62D076A}"/>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AF2A14F5-A0BF-4960-AA77-A268A68AF7DD}"/>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6367</xdr:rowOff>
    </xdr:from>
    <xdr:ext cx="405111" cy="259045"/>
    <xdr:sp macro="" textlink="">
      <xdr:nvSpPr>
        <xdr:cNvPr id="87" name="n_1mainValue【道路】&#10;有形固定資産減価償却率">
          <a:extLst>
            <a:ext uri="{FF2B5EF4-FFF2-40B4-BE49-F238E27FC236}">
              <a16:creationId xmlns:a16="http://schemas.microsoft.com/office/drawing/2014/main" id="{528EA74C-AE81-483E-AFCD-F06410FFE1FA}"/>
            </a:ext>
          </a:extLst>
        </xdr:cNvPr>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153052</xdr:rowOff>
    </xdr:from>
    <xdr:ext cx="405111" cy="259045"/>
    <xdr:sp macro="" textlink="">
      <xdr:nvSpPr>
        <xdr:cNvPr id="88" name="n_2mainValue【道路】&#10;有形固定資産減価償却率">
          <a:extLst>
            <a:ext uri="{FF2B5EF4-FFF2-40B4-BE49-F238E27FC236}">
              <a16:creationId xmlns:a16="http://schemas.microsoft.com/office/drawing/2014/main" id="{5CC51A7F-5016-42D1-BBCE-C23EEE2F4D8B}"/>
            </a:ext>
          </a:extLst>
        </xdr:cNvPr>
        <xdr:cNvSpPr txBox="1"/>
      </xdr:nvSpPr>
      <xdr:spPr>
        <a:xfrm>
          <a:off x="2705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128287</xdr:rowOff>
    </xdr:from>
    <xdr:ext cx="405111" cy="259045"/>
    <xdr:sp macro="" textlink="">
      <xdr:nvSpPr>
        <xdr:cNvPr id="89" name="n_3mainValue【道路】&#10;有形固定資産減価償却率">
          <a:extLst>
            <a:ext uri="{FF2B5EF4-FFF2-40B4-BE49-F238E27FC236}">
              <a16:creationId xmlns:a16="http://schemas.microsoft.com/office/drawing/2014/main" id="{91099A84-5F5F-46F5-9C18-CD5ACDB25858}"/>
            </a:ext>
          </a:extLst>
        </xdr:cNvPr>
        <xdr:cNvSpPr txBox="1"/>
      </xdr:nvSpPr>
      <xdr:spPr>
        <a:xfrm>
          <a:off x="1816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107332</xdr:rowOff>
    </xdr:from>
    <xdr:ext cx="405111" cy="259045"/>
    <xdr:sp macro="" textlink="">
      <xdr:nvSpPr>
        <xdr:cNvPr id="90" name="n_4mainValue【道路】&#10;有形固定資産減価償却率">
          <a:extLst>
            <a:ext uri="{FF2B5EF4-FFF2-40B4-BE49-F238E27FC236}">
              <a16:creationId xmlns:a16="http://schemas.microsoft.com/office/drawing/2014/main" id="{CEDC5CC0-4509-4E1B-98F7-F460ACA4E315}"/>
            </a:ext>
          </a:extLst>
        </xdr:cNvPr>
        <xdr:cNvSpPr txBox="1"/>
      </xdr:nvSpPr>
      <xdr:spPr>
        <a:xfrm>
          <a:off x="927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FC52699-6358-4BCB-9DB6-984FCFBCFEE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F67832E-CB8B-478E-9DD3-394FC1D43F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3F7E669-0F78-4B9B-96F9-3319321CEFC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5E0525D-642E-46BE-8221-E5A30F0690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BDC34B8-18A1-4B36-8A0B-D95343FADF6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D1A9114-68A9-4B4F-8D39-2FFC6A32104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F5C9325-D535-4043-97D1-CD131476BDC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CF6C9B9-0D96-49D4-972C-A3CCDFFBEE0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820F591-0BF1-4628-BCC6-245877E6B02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B1B396B-B38A-4DF9-8945-75363F3E47C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9FBDB43-1186-4E09-806A-5FE1A7FC0FC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D13E5B0-4DEC-4AC5-8EC7-9E9BBEC74DC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E184623-BA3E-4877-B35D-69F79936D42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F3CF884-9929-429B-A9C0-FDA7BB1A20D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D42D48E-12F9-4EBE-B911-ED573DAC110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87AE35B-01FD-498D-9C84-0C28662A7CD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A417F97-2C3E-42F7-8FF2-B9760066DA9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003D347-445B-48E3-A871-0FBE2894FEE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B971A0E-7C42-481F-B3B3-1E76B4B1453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8067F3F-E228-415E-AF1E-F82F4A91692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EA9E54D-4A10-4FEA-ABE3-DE9461D80C4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A2DCF6E4-B9F7-47BD-815D-C966388EB60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B648347-72E5-4CB8-937E-C0A62FED4CE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ADA9042E-447B-490F-8311-04DA14BEAD9C}"/>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40F4110-DCF7-4FE9-8940-B83A618B843F}"/>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9420A3D2-DE90-45C5-80B3-B52C7E2EEB66}"/>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FDFAD347-4819-4435-981E-B96EE20C765B}"/>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48C8523B-7B41-4481-91F4-B10B19574F27}"/>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8C86A6DE-8B4A-40AE-8A33-62D3B6AF1BF3}"/>
            </a:ext>
          </a:extLst>
        </xdr:cNvPr>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DE57C0E8-C44F-489C-BFC4-E37499D35664}"/>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FA4CDF76-C425-4569-A9F8-127008A2AAD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A020B95A-EEAB-40C3-957F-E48D93D8F2F3}"/>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5E1D5669-1552-4776-B100-AA8A97F65966}"/>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E8213974-C60E-43B1-8C50-804F22D15560}"/>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06B0E21-21EF-474C-AB00-1FC317728D9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CEFBF81-F94F-428E-A416-CFA2F952986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70C6C26-21EA-44B1-8D06-9EEF47B4093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F8C6528-A1A6-4B9D-93B3-E07BC5AFDA8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597CD10-1DF7-478B-965A-B8FACF1FC6D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43079</xdr:rowOff>
    </xdr:from>
    <xdr:to>
      <xdr:col>55</xdr:col>
      <xdr:colOff>50800</xdr:colOff>
      <xdr:row>40</xdr:row>
      <xdr:rowOff>144679</xdr:rowOff>
    </xdr:to>
    <xdr:sp macro="" textlink="">
      <xdr:nvSpPr>
        <xdr:cNvPr id="130" name="楕円 129">
          <a:extLst>
            <a:ext uri="{FF2B5EF4-FFF2-40B4-BE49-F238E27FC236}">
              <a16:creationId xmlns:a16="http://schemas.microsoft.com/office/drawing/2014/main" id="{B79C45C0-BBB4-49F4-A6A7-C7E695E20828}"/>
            </a:ext>
          </a:extLst>
        </xdr:cNvPr>
        <xdr:cNvSpPr/>
      </xdr:nvSpPr>
      <xdr:spPr>
        <a:xfrm>
          <a:off x="10426700" y="69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65956</xdr:rowOff>
    </xdr:from>
    <xdr:ext cx="469744" cy="259045"/>
    <xdr:sp macro="" textlink="">
      <xdr:nvSpPr>
        <xdr:cNvPr id="131" name="【道路】&#10;一人当たり延長該当値テキスト">
          <a:extLst>
            <a:ext uri="{FF2B5EF4-FFF2-40B4-BE49-F238E27FC236}">
              <a16:creationId xmlns:a16="http://schemas.microsoft.com/office/drawing/2014/main" id="{860E4031-B3DD-412E-90B0-D2B1A7F6CA10}"/>
            </a:ext>
          </a:extLst>
        </xdr:cNvPr>
        <xdr:cNvSpPr txBox="1"/>
      </xdr:nvSpPr>
      <xdr:spPr>
        <a:xfrm>
          <a:off x="10515600" y="675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42545</xdr:rowOff>
    </xdr:from>
    <xdr:to>
      <xdr:col>50</xdr:col>
      <xdr:colOff>165100</xdr:colOff>
      <xdr:row>40</xdr:row>
      <xdr:rowOff>144145</xdr:rowOff>
    </xdr:to>
    <xdr:sp macro="" textlink="">
      <xdr:nvSpPr>
        <xdr:cNvPr id="132" name="楕円 131">
          <a:extLst>
            <a:ext uri="{FF2B5EF4-FFF2-40B4-BE49-F238E27FC236}">
              <a16:creationId xmlns:a16="http://schemas.microsoft.com/office/drawing/2014/main" id="{FF3DDC44-175F-402B-9FC0-6A8D032DED34}"/>
            </a:ext>
          </a:extLst>
        </xdr:cNvPr>
        <xdr:cNvSpPr/>
      </xdr:nvSpPr>
      <xdr:spPr>
        <a:xfrm>
          <a:off x="9588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93345</xdr:rowOff>
    </xdr:from>
    <xdr:to>
      <xdr:col>55</xdr:col>
      <xdr:colOff>0</xdr:colOff>
      <xdr:row>40</xdr:row>
      <xdr:rowOff>93879</xdr:rowOff>
    </xdr:to>
    <xdr:cxnSp macro="">
      <xdr:nvCxnSpPr>
        <xdr:cNvPr id="133" name="直線コネクタ 132">
          <a:extLst>
            <a:ext uri="{FF2B5EF4-FFF2-40B4-BE49-F238E27FC236}">
              <a16:creationId xmlns:a16="http://schemas.microsoft.com/office/drawing/2014/main" id="{6CDB769E-9A86-4818-A994-2D51B5412C87}"/>
            </a:ext>
          </a:extLst>
        </xdr:cNvPr>
        <xdr:cNvCxnSpPr/>
      </xdr:nvCxnSpPr>
      <xdr:spPr>
        <a:xfrm>
          <a:off x="9639300" y="6951345"/>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42202</xdr:rowOff>
    </xdr:from>
    <xdr:to>
      <xdr:col>46</xdr:col>
      <xdr:colOff>38100</xdr:colOff>
      <xdr:row>40</xdr:row>
      <xdr:rowOff>143802</xdr:rowOff>
    </xdr:to>
    <xdr:sp macro="" textlink="">
      <xdr:nvSpPr>
        <xdr:cNvPr id="134" name="楕円 133">
          <a:extLst>
            <a:ext uri="{FF2B5EF4-FFF2-40B4-BE49-F238E27FC236}">
              <a16:creationId xmlns:a16="http://schemas.microsoft.com/office/drawing/2014/main" id="{292A32AB-6860-4E92-A671-F544978F1C68}"/>
            </a:ext>
          </a:extLst>
        </xdr:cNvPr>
        <xdr:cNvSpPr/>
      </xdr:nvSpPr>
      <xdr:spPr>
        <a:xfrm>
          <a:off x="8699500" y="69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93002</xdr:rowOff>
    </xdr:from>
    <xdr:to>
      <xdr:col>50</xdr:col>
      <xdr:colOff>114300</xdr:colOff>
      <xdr:row>40</xdr:row>
      <xdr:rowOff>93345</xdr:rowOff>
    </xdr:to>
    <xdr:cxnSp macro="">
      <xdr:nvCxnSpPr>
        <xdr:cNvPr id="135" name="直線コネクタ 134">
          <a:extLst>
            <a:ext uri="{FF2B5EF4-FFF2-40B4-BE49-F238E27FC236}">
              <a16:creationId xmlns:a16="http://schemas.microsoft.com/office/drawing/2014/main" id="{604B3A1D-11B8-47FA-9B72-F675B08DD94D}"/>
            </a:ext>
          </a:extLst>
        </xdr:cNvPr>
        <xdr:cNvCxnSpPr/>
      </xdr:nvCxnSpPr>
      <xdr:spPr>
        <a:xfrm>
          <a:off x="8750300" y="695100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42621</xdr:rowOff>
    </xdr:from>
    <xdr:to>
      <xdr:col>41</xdr:col>
      <xdr:colOff>101600</xdr:colOff>
      <xdr:row>40</xdr:row>
      <xdr:rowOff>144221</xdr:rowOff>
    </xdr:to>
    <xdr:sp macro="" textlink="">
      <xdr:nvSpPr>
        <xdr:cNvPr id="136" name="楕円 135">
          <a:extLst>
            <a:ext uri="{FF2B5EF4-FFF2-40B4-BE49-F238E27FC236}">
              <a16:creationId xmlns:a16="http://schemas.microsoft.com/office/drawing/2014/main" id="{92A544F4-077C-4E4A-8CA6-8B0D3227477C}"/>
            </a:ext>
          </a:extLst>
        </xdr:cNvPr>
        <xdr:cNvSpPr/>
      </xdr:nvSpPr>
      <xdr:spPr>
        <a:xfrm>
          <a:off x="7810500" y="69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93002</xdr:rowOff>
    </xdr:from>
    <xdr:to>
      <xdr:col>45</xdr:col>
      <xdr:colOff>177800</xdr:colOff>
      <xdr:row>40</xdr:row>
      <xdr:rowOff>93421</xdr:rowOff>
    </xdr:to>
    <xdr:cxnSp macro="">
      <xdr:nvCxnSpPr>
        <xdr:cNvPr id="137" name="直線コネクタ 136">
          <a:extLst>
            <a:ext uri="{FF2B5EF4-FFF2-40B4-BE49-F238E27FC236}">
              <a16:creationId xmlns:a16="http://schemas.microsoft.com/office/drawing/2014/main" id="{90796389-8D6A-4F25-85EE-C33F8A60D3EA}"/>
            </a:ext>
          </a:extLst>
        </xdr:cNvPr>
        <xdr:cNvCxnSpPr/>
      </xdr:nvCxnSpPr>
      <xdr:spPr>
        <a:xfrm flipV="1">
          <a:off x="7861300" y="6951002"/>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42507</xdr:rowOff>
    </xdr:from>
    <xdr:to>
      <xdr:col>36</xdr:col>
      <xdr:colOff>165100</xdr:colOff>
      <xdr:row>40</xdr:row>
      <xdr:rowOff>144107</xdr:rowOff>
    </xdr:to>
    <xdr:sp macro="" textlink="">
      <xdr:nvSpPr>
        <xdr:cNvPr id="138" name="楕円 137">
          <a:extLst>
            <a:ext uri="{FF2B5EF4-FFF2-40B4-BE49-F238E27FC236}">
              <a16:creationId xmlns:a16="http://schemas.microsoft.com/office/drawing/2014/main" id="{CF1E641F-4F03-4819-8370-26D7A8A8D67A}"/>
            </a:ext>
          </a:extLst>
        </xdr:cNvPr>
        <xdr:cNvSpPr/>
      </xdr:nvSpPr>
      <xdr:spPr>
        <a:xfrm>
          <a:off x="6921500" y="690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93307</xdr:rowOff>
    </xdr:from>
    <xdr:to>
      <xdr:col>41</xdr:col>
      <xdr:colOff>50800</xdr:colOff>
      <xdr:row>40</xdr:row>
      <xdr:rowOff>93421</xdr:rowOff>
    </xdr:to>
    <xdr:cxnSp macro="">
      <xdr:nvCxnSpPr>
        <xdr:cNvPr id="139" name="直線コネクタ 138">
          <a:extLst>
            <a:ext uri="{FF2B5EF4-FFF2-40B4-BE49-F238E27FC236}">
              <a16:creationId xmlns:a16="http://schemas.microsoft.com/office/drawing/2014/main" id="{6C749306-251B-4612-AE43-EFCAABAB0088}"/>
            </a:ext>
          </a:extLst>
        </xdr:cNvPr>
        <xdr:cNvCxnSpPr/>
      </xdr:nvCxnSpPr>
      <xdr:spPr>
        <a:xfrm>
          <a:off x="6972300" y="695130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0437F0A6-4ECA-4489-A4DF-150BABE44E33}"/>
            </a:ext>
          </a:extLst>
        </xdr:cNvPr>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E1FD5050-2F3A-453D-9FA0-F19731FD9E32}"/>
            </a:ext>
          </a:extLst>
        </xdr:cNvPr>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B470DC98-C316-48AE-AA8B-8C91826BE073}"/>
            </a:ext>
          </a:extLst>
        </xdr:cNvPr>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a:extLst>
            <a:ext uri="{FF2B5EF4-FFF2-40B4-BE49-F238E27FC236}">
              <a16:creationId xmlns:a16="http://schemas.microsoft.com/office/drawing/2014/main" id="{467858E4-09DA-4547-8C34-02A7C1D1429B}"/>
            </a:ext>
          </a:extLst>
        </xdr:cNvPr>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160672</xdr:rowOff>
    </xdr:from>
    <xdr:ext cx="469744" cy="259045"/>
    <xdr:sp macro="" textlink="">
      <xdr:nvSpPr>
        <xdr:cNvPr id="144" name="n_1mainValue【道路】&#10;一人当たり延長">
          <a:extLst>
            <a:ext uri="{FF2B5EF4-FFF2-40B4-BE49-F238E27FC236}">
              <a16:creationId xmlns:a16="http://schemas.microsoft.com/office/drawing/2014/main" id="{E2E0323C-9163-41D3-85F2-AACA3AE56847}"/>
            </a:ext>
          </a:extLst>
        </xdr:cNvPr>
        <xdr:cNvSpPr txBox="1"/>
      </xdr:nvSpPr>
      <xdr:spPr>
        <a:xfrm>
          <a:off x="9391727"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160329</xdr:rowOff>
    </xdr:from>
    <xdr:ext cx="469744" cy="259045"/>
    <xdr:sp macro="" textlink="">
      <xdr:nvSpPr>
        <xdr:cNvPr id="145" name="n_2mainValue【道路】&#10;一人当たり延長">
          <a:extLst>
            <a:ext uri="{FF2B5EF4-FFF2-40B4-BE49-F238E27FC236}">
              <a16:creationId xmlns:a16="http://schemas.microsoft.com/office/drawing/2014/main" id="{23FE3659-8A05-4B02-81BA-91E787B1A34D}"/>
            </a:ext>
          </a:extLst>
        </xdr:cNvPr>
        <xdr:cNvSpPr txBox="1"/>
      </xdr:nvSpPr>
      <xdr:spPr>
        <a:xfrm>
          <a:off x="8515427" y="667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160748</xdr:rowOff>
    </xdr:from>
    <xdr:ext cx="469744" cy="259045"/>
    <xdr:sp macro="" textlink="">
      <xdr:nvSpPr>
        <xdr:cNvPr id="146" name="n_3mainValue【道路】&#10;一人当たり延長">
          <a:extLst>
            <a:ext uri="{FF2B5EF4-FFF2-40B4-BE49-F238E27FC236}">
              <a16:creationId xmlns:a16="http://schemas.microsoft.com/office/drawing/2014/main" id="{5B87BA1E-9A41-4187-8743-FEA6EFAB2495}"/>
            </a:ext>
          </a:extLst>
        </xdr:cNvPr>
        <xdr:cNvSpPr txBox="1"/>
      </xdr:nvSpPr>
      <xdr:spPr>
        <a:xfrm>
          <a:off x="7626427" y="667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160634</xdr:rowOff>
    </xdr:from>
    <xdr:ext cx="469744" cy="259045"/>
    <xdr:sp macro="" textlink="">
      <xdr:nvSpPr>
        <xdr:cNvPr id="147" name="n_4mainValue【道路】&#10;一人当たり延長">
          <a:extLst>
            <a:ext uri="{FF2B5EF4-FFF2-40B4-BE49-F238E27FC236}">
              <a16:creationId xmlns:a16="http://schemas.microsoft.com/office/drawing/2014/main" id="{66B328C3-92F0-46FF-AE7E-1E0FFE51108F}"/>
            </a:ext>
          </a:extLst>
        </xdr:cNvPr>
        <xdr:cNvSpPr txBox="1"/>
      </xdr:nvSpPr>
      <xdr:spPr>
        <a:xfrm>
          <a:off x="6737427" y="667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9A37A32-79D5-4476-8C08-266E500867D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5822288-F7F5-4603-8D79-8F81D1B8C83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233A9B9-34AA-46D6-B862-4F2B434D018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F8C6F32-4C75-44FA-80AF-458366BF753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C45A5FE-C391-4F65-A7D4-A03CF7B22F5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82FB773-55F6-44F5-A137-54F15439729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DF86788-C9D1-484B-A29F-C0044741D87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AFA1BBE-9E15-447D-984F-12AA3A548A6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8C67523-3058-4667-83B8-4E2F64CA3E8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0159C9A-A8D3-422F-B358-181272E3631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6EA667F-7300-48BA-BBCF-912FDF9029E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3E025FC-9091-45DB-AD23-87CDE3AA1E7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5FCEE67-BD67-4653-AA9D-48A1338C3FE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D4210D1-1C0F-4A42-8557-068C4E95BEB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9C1C31D7-B4D8-498A-927B-A43E08F26EF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BD741DF-D900-4BBD-9C82-338477E0437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EF15BDB-AB87-485C-82FF-A291B7E6845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1B3ADD8-4602-46D8-B1AC-24F1344F5C4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5AC2D68-8B27-4BA2-B24E-C600E7275E3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4302B5B-C3B9-4CBB-B8E6-C87163BA5CC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55438D5-8D50-444F-A40C-250B707C8D7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38D7DE0-AB05-41DC-8FB2-74D906945DA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CEBCE39-CE35-4D3A-9309-04474377218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BE84677-4A1D-4FA5-8206-F06FF682984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B540181-2A17-4463-842D-847ACF107A1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BCBCC3EE-78C8-46F8-BAB3-08EC4852D0DF}"/>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4A0C8A5-0700-4C8B-BD06-A981760548E5}"/>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EEBF4AE8-A41F-4002-96BD-8CB859839529}"/>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1BE7194-5008-45B3-8F83-6A6134622F77}"/>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E47B9394-1F82-469A-8F1B-24CA1F846B9C}"/>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80D6DCF-48AE-46F3-9607-610301A5F250}"/>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BF8DEAA5-A8AD-4B4E-8591-9C74E084A9A5}"/>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ECFCF836-9537-466C-BFDF-194E0D8F62C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F4A49F6A-A6E1-4CD9-A1F3-A76D4F993E7D}"/>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045CB667-1EF1-4D9C-9684-4A41884AC197}"/>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DB48B98F-6C97-4658-9090-D07F81BD73D1}"/>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8807100-B4C2-43F2-AC05-0C050C7C002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3D8960D-58F8-46A5-872A-7445589C445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F246F44-6AA0-456B-A7CF-CA44E75CE05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77F8A93-4F20-459C-9587-51A1F618D4B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746C082-46D6-41EA-9F2A-4B56AE5EBE2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39007</xdr:rowOff>
    </xdr:from>
    <xdr:to>
      <xdr:col>24</xdr:col>
      <xdr:colOff>114300</xdr:colOff>
      <xdr:row>60</xdr:row>
      <xdr:rowOff>140607</xdr:rowOff>
    </xdr:to>
    <xdr:sp macro="" textlink="">
      <xdr:nvSpPr>
        <xdr:cNvPr id="189" name="楕円 188">
          <a:extLst>
            <a:ext uri="{FF2B5EF4-FFF2-40B4-BE49-F238E27FC236}">
              <a16:creationId xmlns:a16="http://schemas.microsoft.com/office/drawing/2014/main" id="{F7CCAF4B-567B-4B21-AE43-B5D56F065A9C}"/>
            </a:ext>
          </a:extLst>
        </xdr:cNvPr>
        <xdr:cNvSpPr/>
      </xdr:nvSpPr>
      <xdr:spPr>
        <a:xfrm>
          <a:off x="45847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61884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EB2F637-9C4B-4556-B3A3-11E89404B184}"/>
            </a:ext>
          </a:extLst>
        </xdr:cNvPr>
        <xdr:cNvSpPr txBox="1"/>
      </xdr:nvSpPr>
      <xdr:spPr>
        <a:xfrm>
          <a:off x="4673600" y="1017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25944</xdr:rowOff>
    </xdr:from>
    <xdr:to>
      <xdr:col>20</xdr:col>
      <xdr:colOff>38100</xdr:colOff>
      <xdr:row>60</xdr:row>
      <xdr:rowOff>127544</xdr:rowOff>
    </xdr:to>
    <xdr:sp macro="" textlink="">
      <xdr:nvSpPr>
        <xdr:cNvPr id="191" name="楕円 190">
          <a:extLst>
            <a:ext uri="{FF2B5EF4-FFF2-40B4-BE49-F238E27FC236}">
              <a16:creationId xmlns:a16="http://schemas.microsoft.com/office/drawing/2014/main" id="{253137D4-B408-433B-B79C-ECE141FA290B}"/>
            </a:ext>
          </a:extLst>
        </xdr:cNvPr>
        <xdr:cNvSpPr/>
      </xdr:nvSpPr>
      <xdr:spPr>
        <a:xfrm>
          <a:off x="3746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76744</xdr:rowOff>
    </xdr:from>
    <xdr:to>
      <xdr:col>24</xdr:col>
      <xdr:colOff>63500</xdr:colOff>
      <xdr:row>60</xdr:row>
      <xdr:rowOff>89807</xdr:rowOff>
    </xdr:to>
    <xdr:cxnSp macro="">
      <xdr:nvCxnSpPr>
        <xdr:cNvPr id="192" name="直線コネクタ 191">
          <a:extLst>
            <a:ext uri="{FF2B5EF4-FFF2-40B4-BE49-F238E27FC236}">
              <a16:creationId xmlns:a16="http://schemas.microsoft.com/office/drawing/2014/main" id="{6FC11119-FF32-4862-936A-2E79B8CE3BD2}"/>
            </a:ext>
          </a:extLst>
        </xdr:cNvPr>
        <xdr:cNvCxnSpPr/>
      </xdr:nvCxnSpPr>
      <xdr:spPr>
        <a:xfrm>
          <a:off x="3797300" y="1036374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xdr:rowOff>
    </xdr:from>
    <xdr:to>
      <xdr:col>15</xdr:col>
      <xdr:colOff>101600</xdr:colOff>
      <xdr:row>60</xdr:row>
      <xdr:rowOff>106317</xdr:rowOff>
    </xdr:to>
    <xdr:sp macro="" textlink="">
      <xdr:nvSpPr>
        <xdr:cNvPr id="193" name="楕円 192">
          <a:extLst>
            <a:ext uri="{FF2B5EF4-FFF2-40B4-BE49-F238E27FC236}">
              <a16:creationId xmlns:a16="http://schemas.microsoft.com/office/drawing/2014/main" id="{4B8BB756-1DAB-408C-B4E0-205028771EF1}"/>
            </a:ext>
          </a:extLst>
        </xdr:cNvPr>
        <xdr:cNvSpPr/>
      </xdr:nvSpPr>
      <xdr:spPr>
        <a:xfrm>
          <a:off x="2857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55517</xdr:rowOff>
    </xdr:from>
    <xdr:to>
      <xdr:col>19</xdr:col>
      <xdr:colOff>177800</xdr:colOff>
      <xdr:row>60</xdr:row>
      <xdr:rowOff>76744</xdr:rowOff>
    </xdr:to>
    <xdr:cxnSp macro="">
      <xdr:nvCxnSpPr>
        <xdr:cNvPr id="194" name="直線コネクタ 193">
          <a:extLst>
            <a:ext uri="{FF2B5EF4-FFF2-40B4-BE49-F238E27FC236}">
              <a16:creationId xmlns:a16="http://schemas.microsoft.com/office/drawing/2014/main" id="{3D48D240-0476-447E-8D84-4F4AB110869E}"/>
            </a:ext>
          </a:extLst>
        </xdr:cNvPr>
        <xdr:cNvCxnSpPr/>
      </xdr:nvCxnSpPr>
      <xdr:spPr>
        <a:xfrm>
          <a:off x="2908300" y="1034251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151674</xdr:rowOff>
    </xdr:from>
    <xdr:to>
      <xdr:col>10</xdr:col>
      <xdr:colOff>165100</xdr:colOff>
      <xdr:row>60</xdr:row>
      <xdr:rowOff>81824</xdr:rowOff>
    </xdr:to>
    <xdr:sp macro="" textlink="">
      <xdr:nvSpPr>
        <xdr:cNvPr id="195" name="楕円 194">
          <a:extLst>
            <a:ext uri="{FF2B5EF4-FFF2-40B4-BE49-F238E27FC236}">
              <a16:creationId xmlns:a16="http://schemas.microsoft.com/office/drawing/2014/main" id="{E69E41FC-1C38-4927-9CE2-FAEB44A241A8}"/>
            </a:ext>
          </a:extLst>
        </xdr:cNvPr>
        <xdr:cNvSpPr/>
      </xdr:nvSpPr>
      <xdr:spPr>
        <a:xfrm>
          <a:off x="1968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31024</xdr:rowOff>
    </xdr:from>
    <xdr:to>
      <xdr:col>15</xdr:col>
      <xdr:colOff>50800</xdr:colOff>
      <xdr:row>60</xdr:row>
      <xdr:rowOff>55517</xdr:rowOff>
    </xdr:to>
    <xdr:cxnSp macro="">
      <xdr:nvCxnSpPr>
        <xdr:cNvPr id="196" name="直線コネクタ 195">
          <a:extLst>
            <a:ext uri="{FF2B5EF4-FFF2-40B4-BE49-F238E27FC236}">
              <a16:creationId xmlns:a16="http://schemas.microsoft.com/office/drawing/2014/main" id="{8A1069FA-A85A-4DBE-99D5-CF4230880536}"/>
            </a:ext>
          </a:extLst>
        </xdr:cNvPr>
        <xdr:cNvCxnSpPr/>
      </xdr:nvCxnSpPr>
      <xdr:spPr>
        <a:xfrm>
          <a:off x="2019300" y="1031802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128815</xdr:rowOff>
    </xdr:from>
    <xdr:to>
      <xdr:col>6</xdr:col>
      <xdr:colOff>38100</xdr:colOff>
      <xdr:row>60</xdr:row>
      <xdr:rowOff>58965</xdr:rowOff>
    </xdr:to>
    <xdr:sp macro="" textlink="">
      <xdr:nvSpPr>
        <xdr:cNvPr id="197" name="楕円 196">
          <a:extLst>
            <a:ext uri="{FF2B5EF4-FFF2-40B4-BE49-F238E27FC236}">
              <a16:creationId xmlns:a16="http://schemas.microsoft.com/office/drawing/2014/main" id="{181DD935-533D-4EA3-BAC8-960870DD7844}"/>
            </a:ext>
          </a:extLst>
        </xdr:cNvPr>
        <xdr:cNvSpPr/>
      </xdr:nvSpPr>
      <xdr:spPr>
        <a:xfrm>
          <a:off x="1079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8165</xdr:rowOff>
    </xdr:from>
    <xdr:to>
      <xdr:col>10</xdr:col>
      <xdr:colOff>114300</xdr:colOff>
      <xdr:row>60</xdr:row>
      <xdr:rowOff>31024</xdr:rowOff>
    </xdr:to>
    <xdr:cxnSp macro="">
      <xdr:nvCxnSpPr>
        <xdr:cNvPr id="198" name="直線コネクタ 197">
          <a:extLst>
            <a:ext uri="{FF2B5EF4-FFF2-40B4-BE49-F238E27FC236}">
              <a16:creationId xmlns:a16="http://schemas.microsoft.com/office/drawing/2014/main" id="{3C6C3CAB-2E0B-430B-B9B2-BB9E23D34133}"/>
            </a:ext>
          </a:extLst>
        </xdr:cNvPr>
        <xdr:cNvCxnSpPr/>
      </xdr:nvCxnSpPr>
      <xdr:spPr>
        <a:xfrm>
          <a:off x="1130300" y="1029516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5C65D25-65B2-4EAA-93FC-7C6C4EC98342}"/>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2A3DBDA-9F68-439A-AEAB-CA825F6504E2}"/>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2F3E39F-526C-4424-9286-CFE55F993745}"/>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6CDC6E0-7827-4C21-910F-AA6711E9642E}"/>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144071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A25625C-7710-4096-8579-8C32097DA5DE}"/>
            </a:ext>
          </a:extLst>
        </xdr:cNvPr>
        <xdr:cNvSpPr txBox="1"/>
      </xdr:nvSpPr>
      <xdr:spPr>
        <a:xfrm>
          <a:off x="3582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122844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DCF0726-4EFD-4364-BAE2-0DDCE5FCB15F}"/>
            </a:ext>
          </a:extLst>
        </xdr:cNvPr>
        <xdr:cNvSpPr txBox="1"/>
      </xdr:nvSpPr>
      <xdr:spPr>
        <a:xfrm>
          <a:off x="2705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98351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C18809A-10E7-40D5-8179-AB1A46B2519C}"/>
            </a:ext>
          </a:extLst>
        </xdr:cNvPr>
        <xdr:cNvSpPr txBox="1"/>
      </xdr:nvSpPr>
      <xdr:spPr>
        <a:xfrm>
          <a:off x="1816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75492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5C125F4-7067-43A3-A575-AF0E2E5AADAD}"/>
            </a:ext>
          </a:extLst>
        </xdr:cNvPr>
        <xdr:cNvSpPr txBox="1"/>
      </xdr:nvSpPr>
      <xdr:spPr>
        <a:xfrm>
          <a:off x="927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C6C2608-66BB-46F3-9562-B590A67522D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2BF6680-2062-413D-98D3-DB604B928EB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8759AA7-FB5B-4AF9-91F9-8CED004E322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C266337-F85A-445B-9D55-AF4FF14EE6F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73A66AD-4C1C-49F4-B67A-801C53ECEC6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C4908CB-9A67-4221-974C-3B34B447E54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5616208-CF1C-4AA7-9C8F-AFB5C30E9E8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76F1AA8-3FA4-49EA-8BF3-A03532853B8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AA78E2C-1985-4301-A8F4-E924C6AD714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A907D85-8374-4AA4-9290-B512C5CE3B2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1EF41E8-6D5B-4EE3-9AC5-585384AE480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67B83F1-0D26-4D58-AAA3-CDE3AD9C9D0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3364D1-FE51-428E-9556-5BA38BAD388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A6C54317-1838-48D6-AD68-0B52AC09025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C5DCFFA-ED1C-4D93-B12B-F0EF9B2437D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9D86C7C5-C4AA-4859-ACC0-50436B62FBC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C61083C-988F-44A1-A4DA-DB3D8E6029B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7657E6A3-3796-42E8-87FF-F9472D74C4F5}"/>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A73BD6B-DD0E-441E-B59F-3ACBE8AE6E5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F3015FDA-41FF-4F15-8210-05178E0DDEE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5947F82-ED70-4FE5-866F-6158DDAF408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7AAEB8B-363B-4957-BF39-60B527E0E7D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9244D4F-DF9D-4E4F-B280-0387BE3D21E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62FEECF3-E9C1-450E-9769-B2F0E066C46C}"/>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6D68F81-62A7-46D8-A6C8-4599C6F60406}"/>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9DF56DB1-DCC0-4459-AB5B-1C79644AD005}"/>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8AE1B48-993E-4CB8-A21D-67D9B9769D49}"/>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FF78B294-51B7-4B7A-A69D-36933C0F3175}"/>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8E18741A-CD39-4B5E-9B74-15B6D4806809}"/>
            </a:ext>
          </a:extLst>
        </xdr:cNvPr>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42A384E4-F00A-4593-841C-AE188A0AB418}"/>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E0294C87-DAEE-48BB-97EA-0177D392BF0E}"/>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646E1961-38A7-4055-B685-69CF4140F114}"/>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0D975FA8-5B7C-413F-B70F-294AE0368108}"/>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87E06EAC-17FF-40EE-BEC4-3B48A9BC5833}"/>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9950A79-F2E9-467E-B0D1-F3074D91D97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C04C58D-DED8-4F77-8196-E80DE872BCC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AD5DE70-7A3D-4DD3-96AB-1600E7A03ED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A07358D-7A01-42D2-A998-E5DE930BBF5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D1A9F82-BAA8-4FD7-8394-CD96C34921F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132785</xdr:rowOff>
    </xdr:from>
    <xdr:to>
      <xdr:col>55</xdr:col>
      <xdr:colOff>50800</xdr:colOff>
      <xdr:row>61</xdr:row>
      <xdr:rowOff>62935</xdr:rowOff>
    </xdr:to>
    <xdr:sp macro="" textlink="">
      <xdr:nvSpPr>
        <xdr:cNvPr id="246" name="楕円 245">
          <a:extLst>
            <a:ext uri="{FF2B5EF4-FFF2-40B4-BE49-F238E27FC236}">
              <a16:creationId xmlns:a16="http://schemas.microsoft.com/office/drawing/2014/main" id="{D63FA7C2-5D8F-43CA-8608-9DDCEA1E5AD5}"/>
            </a:ext>
          </a:extLst>
        </xdr:cNvPr>
        <xdr:cNvSpPr/>
      </xdr:nvSpPr>
      <xdr:spPr>
        <a:xfrm>
          <a:off x="10426700" y="104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155662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EDAE529-4C76-4266-AF93-C23E5D1EC9FF}"/>
            </a:ext>
          </a:extLst>
        </xdr:cNvPr>
        <xdr:cNvSpPr txBox="1"/>
      </xdr:nvSpPr>
      <xdr:spPr>
        <a:xfrm>
          <a:off x="10515600" y="1027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140291</xdr:rowOff>
    </xdr:from>
    <xdr:to>
      <xdr:col>50</xdr:col>
      <xdr:colOff>165100</xdr:colOff>
      <xdr:row>61</xdr:row>
      <xdr:rowOff>70441</xdr:rowOff>
    </xdr:to>
    <xdr:sp macro="" textlink="">
      <xdr:nvSpPr>
        <xdr:cNvPr id="248" name="楕円 247">
          <a:extLst>
            <a:ext uri="{FF2B5EF4-FFF2-40B4-BE49-F238E27FC236}">
              <a16:creationId xmlns:a16="http://schemas.microsoft.com/office/drawing/2014/main" id="{C1F45205-E414-4DC8-83EC-8DFA97930E41}"/>
            </a:ext>
          </a:extLst>
        </xdr:cNvPr>
        <xdr:cNvSpPr/>
      </xdr:nvSpPr>
      <xdr:spPr>
        <a:xfrm>
          <a:off x="9588500" y="1042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12135</xdr:rowOff>
    </xdr:from>
    <xdr:to>
      <xdr:col>55</xdr:col>
      <xdr:colOff>0</xdr:colOff>
      <xdr:row>61</xdr:row>
      <xdr:rowOff>19641</xdr:rowOff>
    </xdr:to>
    <xdr:cxnSp macro="">
      <xdr:nvCxnSpPr>
        <xdr:cNvPr id="249" name="直線コネクタ 248">
          <a:extLst>
            <a:ext uri="{FF2B5EF4-FFF2-40B4-BE49-F238E27FC236}">
              <a16:creationId xmlns:a16="http://schemas.microsoft.com/office/drawing/2014/main" id="{EF28ED5A-4D53-4521-8AC2-B79A1F5CFC0F}"/>
            </a:ext>
          </a:extLst>
        </xdr:cNvPr>
        <xdr:cNvCxnSpPr/>
      </xdr:nvCxnSpPr>
      <xdr:spPr>
        <a:xfrm flipV="1">
          <a:off x="9639300" y="10470585"/>
          <a:ext cx="8382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137395</xdr:rowOff>
    </xdr:from>
    <xdr:to>
      <xdr:col>46</xdr:col>
      <xdr:colOff>38100</xdr:colOff>
      <xdr:row>61</xdr:row>
      <xdr:rowOff>67545</xdr:rowOff>
    </xdr:to>
    <xdr:sp macro="" textlink="">
      <xdr:nvSpPr>
        <xdr:cNvPr id="250" name="楕円 249">
          <a:extLst>
            <a:ext uri="{FF2B5EF4-FFF2-40B4-BE49-F238E27FC236}">
              <a16:creationId xmlns:a16="http://schemas.microsoft.com/office/drawing/2014/main" id="{FB3BEA29-A5E8-4B3A-85C2-83C77B22F62B}"/>
            </a:ext>
          </a:extLst>
        </xdr:cNvPr>
        <xdr:cNvSpPr/>
      </xdr:nvSpPr>
      <xdr:spPr>
        <a:xfrm>
          <a:off x="8699500" y="104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16745</xdr:rowOff>
    </xdr:from>
    <xdr:to>
      <xdr:col>50</xdr:col>
      <xdr:colOff>114300</xdr:colOff>
      <xdr:row>61</xdr:row>
      <xdr:rowOff>19641</xdr:rowOff>
    </xdr:to>
    <xdr:cxnSp macro="">
      <xdr:nvCxnSpPr>
        <xdr:cNvPr id="251" name="直線コネクタ 250">
          <a:extLst>
            <a:ext uri="{FF2B5EF4-FFF2-40B4-BE49-F238E27FC236}">
              <a16:creationId xmlns:a16="http://schemas.microsoft.com/office/drawing/2014/main" id="{E93B6F83-927F-4192-A8A1-2D8D8E5EBD80}"/>
            </a:ext>
          </a:extLst>
        </xdr:cNvPr>
        <xdr:cNvCxnSpPr/>
      </xdr:nvCxnSpPr>
      <xdr:spPr>
        <a:xfrm>
          <a:off x="8750300" y="10475195"/>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139137</xdr:rowOff>
    </xdr:from>
    <xdr:to>
      <xdr:col>41</xdr:col>
      <xdr:colOff>101600</xdr:colOff>
      <xdr:row>61</xdr:row>
      <xdr:rowOff>69287</xdr:rowOff>
    </xdr:to>
    <xdr:sp macro="" textlink="">
      <xdr:nvSpPr>
        <xdr:cNvPr id="252" name="楕円 251">
          <a:extLst>
            <a:ext uri="{FF2B5EF4-FFF2-40B4-BE49-F238E27FC236}">
              <a16:creationId xmlns:a16="http://schemas.microsoft.com/office/drawing/2014/main" id="{1D61DB63-578A-4A39-9105-5FBA27DF821C}"/>
            </a:ext>
          </a:extLst>
        </xdr:cNvPr>
        <xdr:cNvSpPr/>
      </xdr:nvSpPr>
      <xdr:spPr>
        <a:xfrm>
          <a:off x="7810500" y="1042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16745</xdr:rowOff>
    </xdr:from>
    <xdr:to>
      <xdr:col>45</xdr:col>
      <xdr:colOff>177800</xdr:colOff>
      <xdr:row>61</xdr:row>
      <xdr:rowOff>18487</xdr:rowOff>
    </xdr:to>
    <xdr:cxnSp macro="">
      <xdr:nvCxnSpPr>
        <xdr:cNvPr id="253" name="直線コネクタ 252">
          <a:extLst>
            <a:ext uri="{FF2B5EF4-FFF2-40B4-BE49-F238E27FC236}">
              <a16:creationId xmlns:a16="http://schemas.microsoft.com/office/drawing/2014/main" id="{B1A8ADB9-9784-4CE3-B293-84392A12B9CB}"/>
            </a:ext>
          </a:extLst>
        </xdr:cNvPr>
        <xdr:cNvCxnSpPr/>
      </xdr:nvCxnSpPr>
      <xdr:spPr>
        <a:xfrm flipV="1">
          <a:off x="7861300" y="10475195"/>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149334</xdr:rowOff>
    </xdr:from>
    <xdr:to>
      <xdr:col>36</xdr:col>
      <xdr:colOff>165100</xdr:colOff>
      <xdr:row>61</xdr:row>
      <xdr:rowOff>79484</xdr:rowOff>
    </xdr:to>
    <xdr:sp macro="" textlink="">
      <xdr:nvSpPr>
        <xdr:cNvPr id="254" name="楕円 253">
          <a:extLst>
            <a:ext uri="{FF2B5EF4-FFF2-40B4-BE49-F238E27FC236}">
              <a16:creationId xmlns:a16="http://schemas.microsoft.com/office/drawing/2014/main" id="{3F9B4DF1-B85E-4124-8243-F0D3CB5D3E52}"/>
            </a:ext>
          </a:extLst>
        </xdr:cNvPr>
        <xdr:cNvSpPr/>
      </xdr:nvSpPr>
      <xdr:spPr>
        <a:xfrm>
          <a:off x="6921500" y="1043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18487</xdr:rowOff>
    </xdr:from>
    <xdr:to>
      <xdr:col>41</xdr:col>
      <xdr:colOff>50800</xdr:colOff>
      <xdr:row>61</xdr:row>
      <xdr:rowOff>28684</xdr:rowOff>
    </xdr:to>
    <xdr:cxnSp macro="">
      <xdr:nvCxnSpPr>
        <xdr:cNvPr id="255" name="直線コネクタ 254">
          <a:extLst>
            <a:ext uri="{FF2B5EF4-FFF2-40B4-BE49-F238E27FC236}">
              <a16:creationId xmlns:a16="http://schemas.microsoft.com/office/drawing/2014/main" id="{3F5A4D04-00A1-4503-9774-A0E8957212A3}"/>
            </a:ext>
          </a:extLst>
        </xdr:cNvPr>
        <xdr:cNvCxnSpPr/>
      </xdr:nvCxnSpPr>
      <xdr:spPr>
        <a:xfrm flipV="1">
          <a:off x="6972300" y="10476937"/>
          <a:ext cx="889000" cy="1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7C054A3-36DE-4A3F-B8F1-0F205E2C70EC}"/>
            </a:ext>
          </a:extLst>
        </xdr:cNvPr>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FBE2137-2935-43F0-99EE-065FAAB81D4F}"/>
            </a:ext>
          </a:extLst>
        </xdr:cNvPr>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611B05A-3C84-455E-9EE6-F71BBDDB55BA}"/>
            </a:ext>
          </a:extLst>
        </xdr:cNvPr>
        <xdr:cNvSpPr txBox="1"/>
      </xdr:nvSpPr>
      <xdr:spPr>
        <a:xfrm>
          <a:off x="7561795" y="109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07B9D62-25BE-4E6B-BCFB-2A9F552D0ABE}"/>
            </a:ext>
          </a:extLst>
        </xdr:cNvPr>
        <xdr:cNvSpPr txBox="1"/>
      </xdr:nvSpPr>
      <xdr:spPr>
        <a:xfrm>
          <a:off x="6672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86968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D768A2-9C11-40A9-B13E-AC6C5A855738}"/>
            </a:ext>
          </a:extLst>
        </xdr:cNvPr>
        <xdr:cNvSpPr txBox="1"/>
      </xdr:nvSpPr>
      <xdr:spPr>
        <a:xfrm>
          <a:off x="9327095" y="1020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84072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F423AFB0-2BC9-4AE3-B274-DA30274DE3F5}"/>
            </a:ext>
          </a:extLst>
        </xdr:cNvPr>
        <xdr:cNvSpPr txBox="1"/>
      </xdr:nvSpPr>
      <xdr:spPr>
        <a:xfrm>
          <a:off x="8450795" y="1019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85814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C52C3B9-1A75-4C84-B7B3-9111265BC601}"/>
            </a:ext>
          </a:extLst>
        </xdr:cNvPr>
        <xdr:cNvSpPr txBox="1"/>
      </xdr:nvSpPr>
      <xdr:spPr>
        <a:xfrm>
          <a:off x="7561795" y="1020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96011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A8C94DC6-708E-4CFD-A415-F2BC58B55B80}"/>
            </a:ext>
          </a:extLst>
        </xdr:cNvPr>
        <xdr:cNvSpPr txBox="1"/>
      </xdr:nvSpPr>
      <xdr:spPr>
        <a:xfrm>
          <a:off x="6672795" y="1021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B4C1AF6-CEB3-4C85-96F0-F3D660CC35E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3FF8972-5635-48E8-B08E-EBD663FD79C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2124C4B-20A5-460C-93EC-BE1FBE7A2D0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8F790FA-CA47-4C16-8A3D-5094D63457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5307930-737E-479A-8224-93E29514629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EECF1E8-1E88-4B3C-9E7D-2E99A853BA7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DA681DB-B854-4404-B0E6-B0D25C99641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31B423D-A003-4ECC-B754-2272A81E243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78DD0B6-F853-4C02-9A3A-162C937B42C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EF42B72-4A1A-4188-A301-69C7436AA2D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2982A6D-4EB9-4A7E-B883-02E08607C1B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8C1EE61-6DED-462B-8588-820E4CADA4C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57EC556-D770-4C1D-9CA3-D3E177B8860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F70A137-3ADB-482B-B7D9-A07D4F4FE87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D3F3388-E8F4-4A2B-8FFA-F60BD88D852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633FBFD-54DD-4CD5-9417-6C939B82906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31E3B2D0-28FF-4F8A-8F44-D121C6834DF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E9967AC-B0A5-4624-B283-DAE210EE81C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B32B32A2-6C97-4A38-8685-4016E5720C0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232ACB1-5228-4EB3-9A01-A8049CC648C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F8DD743-F2D7-4AC1-BC15-18A9BBC3902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5E748F0-1379-4188-BF6D-933A5945379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1706DE2-5B75-492E-AF79-0133C479414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8680339-35E8-4D69-964E-54B90B82CA4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6D9A058-B7AF-4497-9156-00F048C87C7F}"/>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F4FF687-56D6-40E5-8FBB-A27220BF39D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507B7116-3BCC-4FC5-BC2F-B5B1D6356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0A84942-43F3-4950-B17C-A109EC3B00C4}"/>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BA0BEFBA-080D-4600-8E65-544642076E17}"/>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FD7BC15-B5DC-4C24-B815-1065FE24D601}"/>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209B42E0-06C4-48FC-A56B-61FFE7894A00}"/>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618FF257-9153-4D05-A47E-0D13AEEECC2C}"/>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2F74B5A1-0274-485E-9107-31ACFCA5CF0B}"/>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8BC770B2-B712-47FB-B9FE-EAF1376D1209}"/>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F4072274-3081-49C7-9375-B4B6EB38A3E9}"/>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67F7F69-9986-47C1-85E3-53769A2F633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FFCE28A-3007-4E8F-B8CE-B97AD6E78FE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0C4F224-7B5B-4BA7-995B-FDC430ECF90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E7DE46C-C81D-4A13-A11F-4FD668D0E76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D64D9ED-6E38-4367-BC5C-64AC1D2F387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162561</xdr:rowOff>
    </xdr:from>
    <xdr:to>
      <xdr:col>24</xdr:col>
      <xdr:colOff>114300</xdr:colOff>
      <xdr:row>82</xdr:row>
      <xdr:rowOff>92711</xdr:rowOff>
    </xdr:to>
    <xdr:sp macro="" textlink="">
      <xdr:nvSpPr>
        <xdr:cNvPr id="304" name="楕円 303">
          <a:extLst>
            <a:ext uri="{FF2B5EF4-FFF2-40B4-BE49-F238E27FC236}">
              <a16:creationId xmlns:a16="http://schemas.microsoft.com/office/drawing/2014/main" id="{340B45D7-C84E-4159-BC0E-60C0E2D71194}"/>
            </a:ext>
          </a:extLst>
        </xdr:cNvPr>
        <xdr:cNvSpPr/>
      </xdr:nvSpPr>
      <xdr:spPr>
        <a:xfrm>
          <a:off x="45847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13988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044FD8D-306C-41DB-AD4A-C9B7A0552538}"/>
            </a:ext>
          </a:extLst>
        </xdr:cNvPr>
        <xdr:cNvSpPr txBox="1"/>
      </xdr:nvSpPr>
      <xdr:spPr>
        <a:xfrm>
          <a:off x="4673600"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105411</xdr:rowOff>
    </xdr:from>
    <xdr:to>
      <xdr:col>20</xdr:col>
      <xdr:colOff>38100</xdr:colOff>
      <xdr:row>82</xdr:row>
      <xdr:rowOff>35561</xdr:rowOff>
    </xdr:to>
    <xdr:sp macro="" textlink="">
      <xdr:nvSpPr>
        <xdr:cNvPr id="306" name="楕円 305">
          <a:extLst>
            <a:ext uri="{FF2B5EF4-FFF2-40B4-BE49-F238E27FC236}">
              <a16:creationId xmlns:a16="http://schemas.microsoft.com/office/drawing/2014/main" id="{E322EBC0-52EA-4E4B-99AF-2936BE267736}"/>
            </a:ext>
          </a:extLst>
        </xdr:cNvPr>
        <xdr:cNvSpPr/>
      </xdr:nvSpPr>
      <xdr:spPr>
        <a:xfrm>
          <a:off x="3746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156211</xdr:rowOff>
    </xdr:from>
    <xdr:to>
      <xdr:col>24</xdr:col>
      <xdr:colOff>63500</xdr:colOff>
      <xdr:row>82</xdr:row>
      <xdr:rowOff>41911</xdr:rowOff>
    </xdr:to>
    <xdr:cxnSp macro="">
      <xdr:nvCxnSpPr>
        <xdr:cNvPr id="307" name="直線コネクタ 306">
          <a:extLst>
            <a:ext uri="{FF2B5EF4-FFF2-40B4-BE49-F238E27FC236}">
              <a16:creationId xmlns:a16="http://schemas.microsoft.com/office/drawing/2014/main" id="{7D42FA35-373A-42B8-8528-7D37D4872530}"/>
            </a:ext>
          </a:extLst>
        </xdr:cNvPr>
        <xdr:cNvCxnSpPr/>
      </xdr:nvCxnSpPr>
      <xdr:spPr>
        <a:xfrm>
          <a:off x="3797300" y="1404366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156845</xdr:rowOff>
    </xdr:from>
    <xdr:to>
      <xdr:col>15</xdr:col>
      <xdr:colOff>101600</xdr:colOff>
      <xdr:row>82</xdr:row>
      <xdr:rowOff>86995</xdr:rowOff>
    </xdr:to>
    <xdr:sp macro="" textlink="">
      <xdr:nvSpPr>
        <xdr:cNvPr id="308" name="楕円 307">
          <a:extLst>
            <a:ext uri="{FF2B5EF4-FFF2-40B4-BE49-F238E27FC236}">
              <a16:creationId xmlns:a16="http://schemas.microsoft.com/office/drawing/2014/main" id="{5199C3B6-6BB9-461D-B8B3-1C18018DA3CD}"/>
            </a:ext>
          </a:extLst>
        </xdr:cNvPr>
        <xdr:cNvSpPr/>
      </xdr:nvSpPr>
      <xdr:spPr>
        <a:xfrm>
          <a:off x="2857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156211</xdr:rowOff>
    </xdr:from>
    <xdr:to>
      <xdr:col>19</xdr:col>
      <xdr:colOff>177800</xdr:colOff>
      <xdr:row>82</xdr:row>
      <xdr:rowOff>36195</xdr:rowOff>
    </xdr:to>
    <xdr:cxnSp macro="">
      <xdr:nvCxnSpPr>
        <xdr:cNvPr id="309" name="直線コネクタ 308">
          <a:extLst>
            <a:ext uri="{FF2B5EF4-FFF2-40B4-BE49-F238E27FC236}">
              <a16:creationId xmlns:a16="http://schemas.microsoft.com/office/drawing/2014/main" id="{ED50BB1D-10FB-4114-9BCE-F53C4D39D8FF}"/>
            </a:ext>
          </a:extLst>
        </xdr:cNvPr>
        <xdr:cNvCxnSpPr/>
      </xdr:nvCxnSpPr>
      <xdr:spPr>
        <a:xfrm flipV="1">
          <a:off x="2908300" y="1404366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103505</xdr:rowOff>
    </xdr:from>
    <xdr:to>
      <xdr:col>10</xdr:col>
      <xdr:colOff>165100</xdr:colOff>
      <xdr:row>82</xdr:row>
      <xdr:rowOff>33655</xdr:rowOff>
    </xdr:to>
    <xdr:sp macro="" textlink="">
      <xdr:nvSpPr>
        <xdr:cNvPr id="310" name="楕円 309">
          <a:extLst>
            <a:ext uri="{FF2B5EF4-FFF2-40B4-BE49-F238E27FC236}">
              <a16:creationId xmlns:a16="http://schemas.microsoft.com/office/drawing/2014/main" id="{404EB85D-9CAF-4B52-B17F-C5E93C2369B7}"/>
            </a:ext>
          </a:extLst>
        </xdr:cNvPr>
        <xdr:cNvSpPr/>
      </xdr:nvSpPr>
      <xdr:spPr>
        <a:xfrm>
          <a:off x="1968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154305</xdr:rowOff>
    </xdr:from>
    <xdr:to>
      <xdr:col>15</xdr:col>
      <xdr:colOff>50800</xdr:colOff>
      <xdr:row>82</xdr:row>
      <xdr:rowOff>36195</xdr:rowOff>
    </xdr:to>
    <xdr:cxnSp macro="">
      <xdr:nvCxnSpPr>
        <xdr:cNvPr id="311" name="直線コネクタ 310">
          <a:extLst>
            <a:ext uri="{FF2B5EF4-FFF2-40B4-BE49-F238E27FC236}">
              <a16:creationId xmlns:a16="http://schemas.microsoft.com/office/drawing/2014/main" id="{92FC78E7-10CB-4ACF-9585-4BF53B7A3BF0}"/>
            </a:ext>
          </a:extLst>
        </xdr:cNvPr>
        <xdr:cNvCxnSpPr/>
      </xdr:nvCxnSpPr>
      <xdr:spPr>
        <a:xfrm>
          <a:off x="2019300" y="140417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86361</xdr:rowOff>
    </xdr:from>
    <xdr:to>
      <xdr:col>6</xdr:col>
      <xdr:colOff>38100</xdr:colOff>
      <xdr:row>82</xdr:row>
      <xdr:rowOff>16511</xdr:rowOff>
    </xdr:to>
    <xdr:sp macro="" textlink="">
      <xdr:nvSpPr>
        <xdr:cNvPr id="312" name="楕円 311">
          <a:extLst>
            <a:ext uri="{FF2B5EF4-FFF2-40B4-BE49-F238E27FC236}">
              <a16:creationId xmlns:a16="http://schemas.microsoft.com/office/drawing/2014/main" id="{03162F1D-9010-48F3-B961-FCA85B8A1854}"/>
            </a:ext>
          </a:extLst>
        </xdr:cNvPr>
        <xdr:cNvSpPr/>
      </xdr:nvSpPr>
      <xdr:spPr>
        <a:xfrm>
          <a:off x="1079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137161</xdr:rowOff>
    </xdr:from>
    <xdr:to>
      <xdr:col>10</xdr:col>
      <xdr:colOff>114300</xdr:colOff>
      <xdr:row>81</xdr:row>
      <xdr:rowOff>154305</xdr:rowOff>
    </xdr:to>
    <xdr:cxnSp macro="">
      <xdr:nvCxnSpPr>
        <xdr:cNvPr id="313" name="直線コネクタ 312">
          <a:extLst>
            <a:ext uri="{FF2B5EF4-FFF2-40B4-BE49-F238E27FC236}">
              <a16:creationId xmlns:a16="http://schemas.microsoft.com/office/drawing/2014/main" id="{50486CDE-6BC5-4604-9539-9DF89A4DAD6C}"/>
            </a:ext>
          </a:extLst>
        </xdr:cNvPr>
        <xdr:cNvCxnSpPr/>
      </xdr:nvCxnSpPr>
      <xdr:spPr>
        <a:xfrm>
          <a:off x="1130300" y="140246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4F83398E-935F-46E9-9C04-02D4E7A371A9}"/>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9A335157-246A-4BF1-A820-3A6C840BEB0A}"/>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FA48808C-6325-4AF2-B17A-D7986F0B9A6D}"/>
            </a:ext>
          </a:extLst>
        </xdr:cNvPr>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7EEB01C8-F282-4D82-96DD-FDD716650AF4}"/>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52088</xdr:rowOff>
    </xdr:from>
    <xdr:ext cx="405111" cy="259045"/>
    <xdr:sp macro="" textlink="">
      <xdr:nvSpPr>
        <xdr:cNvPr id="318" name="n_1mainValue【公営住宅】&#10;有形固定資産減価償却率">
          <a:extLst>
            <a:ext uri="{FF2B5EF4-FFF2-40B4-BE49-F238E27FC236}">
              <a16:creationId xmlns:a16="http://schemas.microsoft.com/office/drawing/2014/main" id="{909C86E9-A207-453C-A0A7-BEBA545433F6}"/>
            </a:ext>
          </a:extLst>
        </xdr:cNvPr>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103522</xdr:rowOff>
    </xdr:from>
    <xdr:ext cx="405111" cy="259045"/>
    <xdr:sp macro="" textlink="">
      <xdr:nvSpPr>
        <xdr:cNvPr id="319" name="n_2mainValue【公営住宅】&#10;有形固定資産減価償却率">
          <a:extLst>
            <a:ext uri="{FF2B5EF4-FFF2-40B4-BE49-F238E27FC236}">
              <a16:creationId xmlns:a16="http://schemas.microsoft.com/office/drawing/2014/main" id="{9BE3231B-1856-4CAA-A5FA-05D9321FBA44}"/>
            </a:ext>
          </a:extLst>
        </xdr:cNvPr>
        <xdr:cNvSpPr txBox="1"/>
      </xdr:nvSpPr>
      <xdr:spPr>
        <a:xfrm>
          <a:off x="2705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20" name="n_3mainValue【公営住宅】&#10;有形固定資産減価償却率">
          <a:extLst>
            <a:ext uri="{FF2B5EF4-FFF2-40B4-BE49-F238E27FC236}">
              <a16:creationId xmlns:a16="http://schemas.microsoft.com/office/drawing/2014/main" id="{9177A4CD-A520-4BF4-8E62-370AE22FB83C}"/>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21" name="n_4mainValue【公営住宅】&#10;有形固定資産減価償却率">
          <a:extLst>
            <a:ext uri="{FF2B5EF4-FFF2-40B4-BE49-F238E27FC236}">
              <a16:creationId xmlns:a16="http://schemas.microsoft.com/office/drawing/2014/main" id="{6BC69D3F-B268-4E0E-8C27-456537AB8E9F}"/>
            </a:ext>
          </a:extLst>
        </xdr:cNvPr>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4B1F45C-4615-409C-A5AE-33489C72AF1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5875938-7311-4E6B-8F93-9104BC72D7F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A57BF02-8812-4D17-8BC0-EA4B07FC2D1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6FD62CC-AB47-4ACE-80EB-7F53D1156FD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B5AD9CA-B511-4149-B8ED-7FB879FF977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9753F8E-6439-416E-BB4E-E14C0839B0B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66647AB-9D2D-4B79-8CA6-8B743180A3F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1174EC0-4B56-4987-B8F6-E8A8F834E0C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6F93FB2-1588-46D2-A269-4924158100B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57D618B-5FEA-4BDF-AC6B-7A22891DCDC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D3321F98-A903-49CD-83D3-00649B4BC76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BBCC6BBB-46CA-4106-AD96-5E7796BBDB8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E4223DBA-B594-418E-8263-D34556B0ED6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9438B1B6-F501-4E43-91BB-C3D7A714084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DF49D5F-7327-4236-80E5-618D633F54C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9497D6D6-F241-4FBF-A2D3-73DC6BEFA09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83C6DD1-9CF1-4884-81C3-843A921437F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6455B6EA-AA23-41C3-8EE5-9C82FDDE185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6CB13598-7F96-4BE1-888F-A31FE45378B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4179877C-C879-4A4B-8FB8-42D500B1030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160B2B8-542D-4AF9-A22E-DC4BFFBC768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4C4BCE48-36A3-4AB6-A84C-ABBEE470CF5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E1C52901-F735-4AA5-99AF-D0BA48D4916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A6ED45DA-496B-4538-8137-A4064DDCA7E8}"/>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B88A5C9C-7970-40DE-8332-8A6FCBE14323}"/>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7181D2AE-8DD1-4C78-936D-9073E9CE8709}"/>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278B3937-AA94-402F-A14D-5438A3FD4DA5}"/>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2F232116-AF35-4C8E-B02B-254222094C45}"/>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a:extLst>
            <a:ext uri="{FF2B5EF4-FFF2-40B4-BE49-F238E27FC236}">
              <a16:creationId xmlns:a16="http://schemas.microsoft.com/office/drawing/2014/main" id="{9932981B-1AB3-4390-AEAB-4D28EF0D0DFC}"/>
            </a:ext>
          </a:extLst>
        </xdr:cNvPr>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D094C3F4-F5D6-4CA4-90A2-6355E229D38F}"/>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F0D88929-745B-421C-AE32-B9662814388E}"/>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ACD2608E-3A29-42C6-BF55-799C62F5AD57}"/>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6605DD87-1E7D-483D-AD08-D2B8F7BA2B97}"/>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FE5DD124-6116-4B1A-8D87-D9604F3B3E87}"/>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35E61AA-32A5-4E21-8F2F-BFE540134E6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6F27F58-2414-4ED3-AFD8-60834DF0116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BFFC887-7E3E-4333-AF50-8CACA67A658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E78310E-DCF0-466E-B2E7-F543155BDF6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BE86C40-95E1-4173-B166-5B4697582F1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114554</xdr:rowOff>
    </xdr:from>
    <xdr:to>
      <xdr:col>55</xdr:col>
      <xdr:colOff>50800</xdr:colOff>
      <xdr:row>84</xdr:row>
      <xdr:rowOff>44704</xdr:rowOff>
    </xdr:to>
    <xdr:sp macro="" textlink="">
      <xdr:nvSpPr>
        <xdr:cNvPr id="361" name="楕円 360">
          <a:extLst>
            <a:ext uri="{FF2B5EF4-FFF2-40B4-BE49-F238E27FC236}">
              <a16:creationId xmlns:a16="http://schemas.microsoft.com/office/drawing/2014/main" id="{329A2BB6-8669-4D1D-93CE-520B232A27C1}"/>
            </a:ext>
          </a:extLst>
        </xdr:cNvPr>
        <xdr:cNvSpPr/>
      </xdr:nvSpPr>
      <xdr:spPr>
        <a:xfrm>
          <a:off x="10426700" y="1434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137431</xdr:rowOff>
    </xdr:from>
    <xdr:ext cx="469744" cy="259045"/>
    <xdr:sp macro="" textlink="">
      <xdr:nvSpPr>
        <xdr:cNvPr id="362" name="【公営住宅】&#10;一人当たり面積該当値テキスト">
          <a:extLst>
            <a:ext uri="{FF2B5EF4-FFF2-40B4-BE49-F238E27FC236}">
              <a16:creationId xmlns:a16="http://schemas.microsoft.com/office/drawing/2014/main" id="{9F16BF5F-AE12-435B-AF50-877FF5CEB580}"/>
            </a:ext>
          </a:extLst>
        </xdr:cNvPr>
        <xdr:cNvSpPr txBox="1"/>
      </xdr:nvSpPr>
      <xdr:spPr>
        <a:xfrm>
          <a:off x="10515600"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113412</xdr:rowOff>
    </xdr:from>
    <xdr:to>
      <xdr:col>50</xdr:col>
      <xdr:colOff>165100</xdr:colOff>
      <xdr:row>84</xdr:row>
      <xdr:rowOff>43562</xdr:rowOff>
    </xdr:to>
    <xdr:sp macro="" textlink="">
      <xdr:nvSpPr>
        <xdr:cNvPr id="363" name="楕円 362">
          <a:extLst>
            <a:ext uri="{FF2B5EF4-FFF2-40B4-BE49-F238E27FC236}">
              <a16:creationId xmlns:a16="http://schemas.microsoft.com/office/drawing/2014/main" id="{00F46367-2200-4281-B645-C9880FA39401}"/>
            </a:ext>
          </a:extLst>
        </xdr:cNvPr>
        <xdr:cNvSpPr/>
      </xdr:nvSpPr>
      <xdr:spPr>
        <a:xfrm>
          <a:off x="9588500" y="143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164212</xdr:rowOff>
    </xdr:from>
    <xdr:to>
      <xdr:col>55</xdr:col>
      <xdr:colOff>0</xdr:colOff>
      <xdr:row>83</xdr:row>
      <xdr:rowOff>165354</xdr:rowOff>
    </xdr:to>
    <xdr:cxnSp macro="">
      <xdr:nvCxnSpPr>
        <xdr:cNvPr id="364" name="直線コネクタ 363">
          <a:extLst>
            <a:ext uri="{FF2B5EF4-FFF2-40B4-BE49-F238E27FC236}">
              <a16:creationId xmlns:a16="http://schemas.microsoft.com/office/drawing/2014/main" id="{10A1F1C6-EEC9-4632-BF29-D2C15B0BC74C}"/>
            </a:ext>
          </a:extLst>
        </xdr:cNvPr>
        <xdr:cNvCxnSpPr/>
      </xdr:nvCxnSpPr>
      <xdr:spPr>
        <a:xfrm>
          <a:off x="9639300" y="14394562"/>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129412</xdr:rowOff>
    </xdr:from>
    <xdr:to>
      <xdr:col>46</xdr:col>
      <xdr:colOff>38100</xdr:colOff>
      <xdr:row>84</xdr:row>
      <xdr:rowOff>59562</xdr:rowOff>
    </xdr:to>
    <xdr:sp macro="" textlink="">
      <xdr:nvSpPr>
        <xdr:cNvPr id="365" name="楕円 364">
          <a:extLst>
            <a:ext uri="{FF2B5EF4-FFF2-40B4-BE49-F238E27FC236}">
              <a16:creationId xmlns:a16="http://schemas.microsoft.com/office/drawing/2014/main" id="{22D45C2D-562C-48A7-BE21-639D8D0C061A}"/>
            </a:ext>
          </a:extLst>
        </xdr:cNvPr>
        <xdr:cNvSpPr/>
      </xdr:nvSpPr>
      <xdr:spPr>
        <a:xfrm>
          <a:off x="8699500" y="1435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164212</xdr:rowOff>
    </xdr:from>
    <xdr:to>
      <xdr:col>50</xdr:col>
      <xdr:colOff>114300</xdr:colOff>
      <xdr:row>84</xdr:row>
      <xdr:rowOff>8762</xdr:rowOff>
    </xdr:to>
    <xdr:cxnSp macro="">
      <xdr:nvCxnSpPr>
        <xdr:cNvPr id="366" name="直線コネクタ 365">
          <a:extLst>
            <a:ext uri="{FF2B5EF4-FFF2-40B4-BE49-F238E27FC236}">
              <a16:creationId xmlns:a16="http://schemas.microsoft.com/office/drawing/2014/main" id="{90454A5D-5D3E-4FDC-B9B4-7F21D33740F9}"/>
            </a:ext>
          </a:extLst>
        </xdr:cNvPr>
        <xdr:cNvCxnSpPr/>
      </xdr:nvCxnSpPr>
      <xdr:spPr>
        <a:xfrm flipV="1">
          <a:off x="8750300" y="14394562"/>
          <a:ext cx="8890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129032</xdr:rowOff>
    </xdr:from>
    <xdr:to>
      <xdr:col>41</xdr:col>
      <xdr:colOff>101600</xdr:colOff>
      <xdr:row>84</xdr:row>
      <xdr:rowOff>59182</xdr:rowOff>
    </xdr:to>
    <xdr:sp macro="" textlink="">
      <xdr:nvSpPr>
        <xdr:cNvPr id="367" name="楕円 366">
          <a:extLst>
            <a:ext uri="{FF2B5EF4-FFF2-40B4-BE49-F238E27FC236}">
              <a16:creationId xmlns:a16="http://schemas.microsoft.com/office/drawing/2014/main" id="{295C8C12-8159-4BF2-8DD9-B8848755B6BF}"/>
            </a:ext>
          </a:extLst>
        </xdr:cNvPr>
        <xdr:cNvSpPr/>
      </xdr:nvSpPr>
      <xdr:spPr>
        <a:xfrm>
          <a:off x="7810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8382</xdr:rowOff>
    </xdr:from>
    <xdr:to>
      <xdr:col>45</xdr:col>
      <xdr:colOff>177800</xdr:colOff>
      <xdr:row>84</xdr:row>
      <xdr:rowOff>8762</xdr:rowOff>
    </xdr:to>
    <xdr:cxnSp macro="">
      <xdr:nvCxnSpPr>
        <xdr:cNvPr id="368" name="直線コネクタ 367">
          <a:extLst>
            <a:ext uri="{FF2B5EF4-FFF2-40B4-BE49-F238E27FC236}">
              <a16:creationId xmlns:a16="http://schemas.microsoft.com/office/drawing/2014/main" id="{AD331F46-7C03-4EC5-A6C2-6E2423E0F42E}"/>
            </a:ext>
          </a:extLst>
        </xdr:cNvPr>
        <xdr:cNvCxnSpPr/>
      </xdr:nvCxnSpPr>
      <xdr:spPr>
        <a:xfrm>
          <a:off x="7861300" y="14410182"/>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128270</xdr:rowOff>
    </xdr:from>
    <xdr:to>
      <xdr:col>36</xdr:col>
      <xdr:colOff>165100</xdr:colOff>
      <xdr:row>84</xdr:row>
      <xdr:rowOff>58420</xdr:rowOff>
    </xdr:to>
    <xdr:sp macro="" textlink="">
      <xdr:nvSpPr>
        <xdr:cNvPr id="369" name="楕円 368">
          <a:extLst>
            <a:ext uri="{FF2B5EF4-FFF2-40B4-BE49-F238E27FC236}">
              <a16:creationId xmlns:a16="http://schemas.microsoft.com/office/drawing/2014/main" id="{7F7D52AA-E544-4F72-9A83-2F97E298AB29}"/>
            </a:ext>
          </a:extLst>
        </xdr:cNvPr>
        <xdr:cNvSpPr/>
      </xdr:nvSpPr>
      <xdr:spPr>
        <a:xfrm>
          <a:off x="6921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7620</xdr:rowOff>
    </xdr:from>
    <xdr:to>
      <xdr:col>41</xdr:col>
      <xdr:colOff>50800</xdr:colOff>
      <xdr:row>84</xdr:row>
      <xdr:rowOff>8382</xdr:rowOff>
    </xdr:to>
    <xdr:cxnSp macro="">
      <xdr:nvCxnSpPr>
        <xdr:cNvPr id="370" name="直線コネクタ 369">
          <a:extLst>
            <a:ext uri="{FF2B5EF4-FFF2-40B4-BE49-F238E27FC236}">
              <a16:creationId xmlns:a16="http://schemas.microsoft.com/office/drawing/2014/main" id="{2B56096C-5743-454C-9C16-336A7FE66F36}"/>
            </a:ext>
          </a:extLst>
        </xdr:cNvPr>
        <xdr:cNvCxnSpPr/>
      </xdr:nvCxnSpPr>
      <xdr:spPr>
        <a:xfrm>
          <a:off x="6972300" y="1440942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a:extLst>
            <a:ext uri="{FF2B5EF4-FFF2-40B4-BE49-F238E27FC236}">
              <a16:creationId xmlns:a16="http://schemas.microsoft.com/office/drawing/2014/main" id="{71902EC3-0076-424E-9DC3-416AFC220F3A}"/>
            </a:ext>
          </a:extLst>
        </xdr:cNvPr>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a:extLst>
            <a:ext uri="{FF2B5EF4-FFF2-40B4-BE49-F238E27FC236}">
              <a16:creationId xmlns:a16="http://schemas.microsoft.com/office/drawing/2014/main" id="{7710354C-83D8-4ACF-8634-A899F2ECD6B8}"/>
            </a:ext>
          </a:extLst>
        </xdr:cNvPr>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3" name="n_3aveValue【公営住宅】&#10;一人当たり面積">
          <a:extLst>
            <a:ext uri="{FF2B5EF4-FFF2-40B4-BE49-F238E27FC236}">
              <a16:creationId xmlns:a16="http://schemas.microsoft.com/office/drawing/2014/main" id="{055DF67D-02BD-4A0D-BA63-E68341F130DE}"/>
            </a:ext>
          </a:extLst>
        </xdr:cNvPr>
        <xdr:cNvSpPr txBox="1"/>
      </xdr:nvSpPr>
      <xdr:spPr>
        <a:xfrm>
          <a:off x="7626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374" name="n_4aveValue【公営住宅】&#10;一人当たり面積">
          <a:extLst>
            <a:ext uri="{FF2B5EF4-FFF2-40B4-BE49-F238E27FC236}">
              <a16:creationId xmlns:a16="http://schemas.microsoft.com/office/drawing/2014/main" id="{C061F44B-DC62-4D5A-B4EE-425172183A27}"/>
            </a:ext>
          </a:extLst>
        </xdr:cNvPr>
        <xdr:cNvSpPr txBox="1"/>
      </xdr:nvSpPr>
      <xdr:spPr>
        <a:xfrm>
          <a:off x="6737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60089</xdr:rowOff>
    </xdr:from>
    <xdr:ext cx="469744" cy="259045"/>
    <xdr:sp macro="" textlink="">
      <xdr:nvSpPr>
        <xdr:cNvPr id="375" name="n_1mainValue【公営住宅】&#10;一人当たり面積">
          <a:extLst>
            <a:ext uri="{FF2B5EF4-FFF2-40B4-BE49-F238E27FC236}">
              <a16:creationId xmlns:a16="http://schemas.microsoft.com/office/drawing/2014/main" id="{3A9B5EBF-1098-43C9-A7FC-B68D2E4C8D1D}"/>
            </a:ext>
          </a:extLst>
        </xdr:cNvPr>
        <xdr:cNvSpPr txBox="1"/>
      </xdr:nvSpPr>
      <xdr:spPr>
        <a:xfrm>
          <a:off x="9391727" y="1411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76089</xdr:rowOff>
    </xdr:from>
    <xdr:ext cx="469744" cy="259045"/>
    <xdr:sp macro="" textlink="">
      <xdr:nvSpPr>
        <xdr:cNvPr id="376" name="n_2mainValue【公営住宅】&#10;一人当たり面積">
          <a:extLst>
            <a:ext uri="{FF2B5EF4-FFF2-40B4-BE49-F238E27FC236}">
              <a16:creationId xmlns:a16="http://schemas.microsoft.com/office/drawing/2014/main" id="{397B8850-06EE-49A9-8396-49D1F6B52038}"/>
            </a:ext>
          </a:extLst>
        </xdr:cNvPr>
        <xdr:cNvSpPr txBox="1"/>
      </xdr:nvSpPr>
      <xdr:spPr>
        <a:xfrm>
          <a:off x="8515427" y="1413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75709</xdr:rowOff>
    </xdr:from>
    <xdr:ext cx="469744" cy="259045"/>
    <xdr:sp macro="" textlink="">
      <xdr:nvSpPr>
        <xdr:cNvPr id="377" name="n_3mainValue【公営住宅】&#10;一人当たり面積">
          <a:extLst>
            <a:ext uri="{FF2B5EF4-FFF2-40B4-BE49-F238E27FC236}">
              <a16:creationId xmlns:a16="http://schemas.microsoft.com/office/drawing/2014/main" id="{F4506B6F-51B9-40CA-9547-CDE44B72525F}"/>
            </a:ext>
          </a:extLst>
        </xdr:cNvPr>
        <xdr:cNvSpPr txBox="1"/>
      </xdr:nvSpPr>
      <xdr:spPr>
        <a:xfrm>
          <a:off x="7626427" y="1413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74947</xdr:rowOff>
    </xdr:from>
    <xdr:ext cx="469744" cy="259045"/>
    <xdr:sp macro="" textlink="">
      <xdr:nvSpPr>
        <xdr:cNvPr id="378" name="n_4mainValue【公営住宅】&#10;一人当たり面積">
          <a:extLst>
            <a:ext uri="{FF2B5EF4-FFF2-40B4-BE49-F238E27FC236}">
              <a16:creationId xmlns:a16="http://schemas.microsoft.com/office/drawing/2014/main" id="{D48A4D94-6C04-4791-BC34-129555FD4BDC}"/>
            </a:ext>
          </a:extLst>
        </xdr:cNvPr>
        <xdr:cNvSpPr txBox="1"/>
      </xdr:nvSpPr>
      <xdr:spPr>
        <a:xfrm>
          <a:off x="6737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9FC739A-9D9D-45E6-8850-0B02F7E3173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38AB17A-3750-4EA2-AD3C-BBF1AAD0E06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FE98732-D33A-4B0A-B655-4BAB53EBF6C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7BD6DCB-B45D-45E3-B821-E878BE4267A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05B1F1C-F8B1-4306-987D-2C87E0F3D4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17E1944-052F-44D2-BB63-7E7692E1382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4A996577-4D08-4622-9F8F-EB66F466B46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A49B2EA-6D96-4A7B-9AD0-56548666747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579326B4-F093-404E-8BD6-B5639299EDB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38F7B17B-3AE6-4619-A465-61B476A52C3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1C66212B-537C-4488-A44E-9A89F7C4971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8E6697ED-A62F-45A0-BE48-66849468B6D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1210F13C-3037-451C-AD20-59E46C45DFB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9B240F8-9A7D-4126-9220-89235ECDF54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4CB5FA84-725F-4F06-BE54-99F77197B76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AFFC9566-3647-4C9B-9C13-5E7EB930421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22570DAC-C60F-4F60-9E31-D9A2F319371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9ACDD00C-F9D2-4533-882A-FD90311F7BF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5004B89-F12E-48DE-8DAD-01B0600D481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851EC87-0C14-4C02-82C9-F6C8E2983AB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87F59ADC-B4A9-456C-B03C-832AD3FA787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38976F58-E2CB-4E0E-AD39-A515E54F28F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3A8F7A12-6C96-4E29-97D7-5D96C6A8911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9D3CB581-1F86-42BB-A764-F0A2500327A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46065E79-4AC5-4122-8887-2A44F6F1A52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32567C2A-84EC-47E1-84F0-38FDAD41329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20509393-00CC-4AD0-9AC9-671643A76FE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7CA5A442-330C-49C8-953B-D387DD8BABD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B870B83D-51D3-4FCE-9463-FD0A9FCD795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CB2FBF54-42D4-4975-9076-7434FB4BD94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BA80FC71-5D6F-4775-A98D-EDF5A4A2549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893C007B-8824-4D91-B014-E67CAFD7C8D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39C7C3CF-F64C-42BB-B9C5-0EAD7A6849F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B67FF4D3-E696-4EC5-8620-F81CCE0F7AD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D06B0454-91B5-4435-B91D-BFF387D00DB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1ED69C27-726D-4DAA-8A40-25CCCC1CA6B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72D502-B0D0-46E1-9E5D-7D24BF14FE2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FCBDCCFF-EF59-48C2-81F1-58FE67C9497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B633C7B3-E5F8-4826-B187-F9A04B01D28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B41600A9-A009-4539-B6DD-1353E6EB002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CEF75A04-922C-4897-AD89-73E58CB2B662}"/>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33177ADE-C0E7-4E65-8238-AD8E217A1D55}"/>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AAF4F9C4-CF9F-4995-AFC1-8DE398339B4B}"/>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F029FA00-32B4-45B3-B7EA-5E0510FD773F}"/>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0C1695EE-B7A7-4A9B-B9BF-8AF1904EAEB3}"/>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4D758BE8-9371-4A17-8797-4C220DC22578}"/>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28FA3453-B9BA-4557-A90B-A9C8EF80ECFE}"/>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D13AAE3D-3709-4212-92FB-8FDA027EBC8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08F12CEE-2F88-40AD-B34B-3C721DF54689}"/>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602FD152-F8DC-420F-8347-B3546CBE47BC}"/>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2D63C41A-838B-445A-AE43-D5DB3E23AEE1}"/>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6BE2A47-42F9-4DCC-A75C-6401C35D582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322086B-8540-4611-8A06-3436260EE21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9004114-A83A-447A-AA3D-A77A9A807FB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9239729-A426-4395-86D5-A571D22A7DC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970AE1B-65F0-423C-9191-888460D310A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25400</xdr:rowOff>
    </xdr:from>
    <xdr:to>
      <xdr:col>85</xdr:col>
      <xdr:colOff>177800</xdr:colOff>
      <xdr:row>36</xdr:row>
      <xdr:rowOff>127000</xdr:rowOff>
    </xdr:to>
    <xdr:sp macro="" textlink="">
      <xdr:nvSpPr>
        <xdr:cNvPr id="435" name="楕円 434">
          <a:extLst>
            <a:ext uri="{FF2B5EF4-FFF2-40B4-BE49-F238E27FC236}">
              <a16:creationId xmlns:a16="http://schemas.microsoft.com/office/drawing/2014/main" id="{07C4C2B5-BBC5-424E-8748-DFC1E6166D95}"/>
            </a:ext>
          </a:extLst>
        </xdr:cNvPr>
        <xdr:cNvSpPr/>
      </xdr:nvSpPr>
      <xdr:spPr>
        <a:xfrm>
          <a:off x="16268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48277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8BDCCD3B-C6DF-4054-ACC4-1A1F3A108E3C}"/>
            </a:ext>
          </a:extLst>
        </xdr:cNvPr>
        <xdr:cNvSpPr txBox="1"/>
      </xdr:nvSpPr>
      <xdr:spPr>
        <a:xfrm>
          <a:off x="16357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133985</xdr:rowOff>
    </xdr:from>
    <xdr:to>
      <xdr:col>81</xdr:col>
      <xdr:colOff>101600</xdr:colOff>
      <xdr:row>36</xdr:row>
      <xdr:rowOff>64135</xdr:rowOff>
    </xdr:to>
    <xdr:sp macro="" textlink="">
      <xdr:nvSpPr>
        <xdr:cNvPr id="437" name="楕円 436">
          <a:extLst>
            <a:ext uri="{FF2B5EF4-FFF2-40B4-BE49-F238E27FC236}">
              <a16:creationId xmlns:a16="http://schemas.microsoft.com/office/drawing/2014/main" id="{02013A94-DE2A-4CA7-B386-6EE91580625B}"/>
            </a:ext>
          </a:extLst>
        </xdr:cNvPr>
        <xdr:cNvSpPr/>
      </xdr:nvSpPr>
      <xdr:spPr>
        <a:xfrm>
          <a:off x="15430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13335</xdr:rowOff>
    </xdr:from>
    <xdr:to>
      <xdr:col>85</xdr:col>
      <xdr:colOff>127000</xdr:colOff>
      <xdr:row>36</xdr:row>
      <xdr:rowOff>76200</xdr:rowOff>
    </xdr:to>
    <xdr:cxnSp macro="">
      <xdr:nvCxnSpPr>
        <xdr:cNvPr id="438" name="直線コネクタ 437">
          <a:extLst>
            <a:ext uri="{FF2B5EF4-FFF2-40B4-BE49-F238E27FC236}">
              <a16:creationId xmlns:a16="http://schemas.microsoft.com/office/drawing/2014/main" id="{73480A6B-883D-4A83-A535-CF3EC4A957E9}"/>
            </a:ext>
          </a:extLst>
        </xdr:cNvPr>
        <xdr:cNvCxnSpPr/>
      </xdr:nvCxnSpPr>
      <xdr:spPr>
        <a:xfrm>
          <a:off x="15481300" y="618553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101600</xdr:rowOff>
    </xdr:from>
    <xdr:to>
      <xdr:col>76</xdr:col>
      <xdr:colOff>165100</xdr:colOff>
      <xdr:row>36</xdr:row>
      <xdr:rowOff>31750</xdr:rowOff>
    </xdr:to>
    <xdr:sp macro="" textlink="">
      <xdr:nvSpPr>
        <xdr:cNvPr id="439" name="楕円 438">
          <a:extLst>
            <a:ext uri="{FF2B5EF4-FFF2-40B4-BE49-F238E27FC236}">
              <a16:creationId xmlns:a16="http://schemas.microsoft.com/office/drawing/2014/main" id="{86818E39-0CEA-4718-87BB-205575BE949B}"/>
            </a:ext>
          </a:extLst>
        </xdr:cNvPr>
        <xdr:cNvSpPr/>
      </xdr:nvSpPr>
      <xdr:spPr>
        <a:xfrm>
          <a:off x="14541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152400</xdr:rowOff>
    </xdr:from>
    <xdr:to>
      <xdr:col>81</xdr:col>
      <xdr:colOff>50800</xdr:colOff>
      <xdr:row>36</xdr:row>
      <xdr:rowOff>13335</xdr:rowOff>
    </xdr:to>
    <xdr:cxnSp macro="">
      <xdr:nvCxnSpPr>
        <xdr:cNvPr id="440" name="直線コネクタ 439">
          <a:extLst>
            <a:ext uri="{FF2B5EF4-FFF2-40B4-BE49-F238E27FC236}">
              <a16:creationId xmlns:a16="http://schemas.microsoft.com/office/drawing/2014/main" id="{0C2E53E3-CE6A-4E27-83AC-F484D58840BA}"/>
            </a:ext>
          </a:extLst>
        </xdr:cNvPr>
        <xdr:cNvCxnSpPr/>
      </xdr:nvCxnSpPr>
      <xdr:spPr>
        <a:xfrm>
          <a:off x="14592300" y="61531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88265</xdr:rowOff>
    </xdr:from>
    <xdr:to>
      <xdr:col>72</xdr:col>
      <xdr:colOff>38100</xdr:colOff>
      <xdr:row>35</xdr:row>
      <xdr:rowOff>18415</xdr:rowOff>
    </xdr:to>
    <xdr:sp macro="" textlink="">
      <xdr:nvSpPr>
        <xdr:cNvPr id="441" name="楕円 440">
          <a:extLst>
            <a:ext uri="{FF2B5EF4-FFF2-40B4-BE49-F238E27FC236}">
              <a16:creationId xmlns:a16="http://schemas.microsoft.com/office/drawing/2014/main" id="{5AC513B9-6059-4BB5-8AA5-99B1858C9DAB}"/>
            </a:ext>
          </a:extLst>
        </xdr:cNvPr>
        <xdr:cNvSpPr/>
      </xdr:nvSpPr>
      <xdr:spPr>
        <a:xfrm>
          <a:off x="13652500" y="59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139065</xdr:rowOff>
    </xdr:from>
    <xdr:to>
      <xdr:col>76</xdr:col>
      <xdr:colOff>114300</xdr:colOff>
      <xdr:row>35</xdr:row>
      <xdr:rowOff>152400</xdr:rowOff>
    </xdr:to>
    <xdr:cxnSp macro="">
      <xdr:nvCxnSpPr>
        <xdr:cNvPr id="442" name="直線コネクタ 441">
          <a:extLst>
            <a:ext uri="{FF2B5EF4-FFF2-40B4-BE49-F238E27FC236}">
              <a16:creationId xmlns:a16="http://schemas.microsoft.com/office/drawing/2014/main" id="{994B98E7-FD66-44E8-862A-569DB182BE98}"/>
            </a:ext>
          </a:extLst>
        </xdr:cNvPr>
        <xdr:cNvCxnSpPr/>
      </xdr:nvCxnSpPr>
      <xdr:spPr>
        <a:xfrm>
          <a:off x="13703300" y="5968365"/>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114935</xdr:rowOff>
    </xdr:from>
    <xdr:to>
      <xdr:col>67</xdr:col>
      <xdr:colOff>101600</xdr:colOff>
      <xdr:row>36</xdr:row>
      <xdr:rowOff>45085</xdr:rowOff>
    </xdr:to>
    <xdr:sp macro="" textlink="">
      <xdr:nvSpPr>
        <xdr:cNvPr id="443" name="楕円 442">
          <a:extLst>
            <a:ext uri="{FF2B5EF4-FFF2-40B4-BE49-F238E27FC236}">
              <a16:creationId xmlns:a16="http://schemas.microsoft.com/office/drawing/2014/main" id="{E28ADC6F-B7A4-46BA-B0A2-9D6DBD0DA4B4}"/>
            </a:ext>
          </a:extLst>
        </xdr:cNvPr>
        <xdr:cNvSpPr/>
      </xdr:nvSpPr>
      <xdr:spPr>
        <a:xfrm>
          <a:off x="12763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139065</xdr:rowOff>
    </xdr:from>
    <xdr:to>
      <xdr:col>71</xdr:col>
      <xdr:colOff>177800</xdr:colOff>
      <xdr:row>35</xdr:row>
      <xdr:rowOff>165735</xdr:rowOff>
    </xdr:to>
    <xdr:cxnSp macro="">
      <xdr:nvCxnSpPr>
        <xdr:cNvPr id="444" name="直線コネクタ 443">
          <a:extLst>
            <a:ext uri="{FF2B5EF4-FFF2-40B4-BE49-F238E27FC236}">
              <a16:creationId xmlns:a16="http://schemas.microsoft.com/office/drawing/2014/main" id="{38E7CB23-7EC7-4A75-8324-DA1AC7A5561A}"/>
            </a:ext>
          </a:extLst>
        </xdr:cNvPr>
        <xdr:cNvCxnSpPr/>
      </xdr:nvCxnSpPr>
      <xdr:spPr>
        <a:xfrm flipV="1">
          <a:off x="12814300" y="5968365"/>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87FDBA91-0E83-4D14-ACE4-8D428CDB59F0}"/>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1B2BB2B1-637D-42A3-8C81-7276371E0FB2}"/>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87E2092E-C3B0-452A-8AF0-172724F6964A}"/>
            </a:ext>
          </a:extLst>
        </xdr:cNvPr>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911A01F7-D858-4010-BC38-1137727FEF49}"/>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80662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14A9375A-4B8A-45E3-88B6-49991F54F62B}"/>
            </a:ext>
          </a:extLst>
        </xdr:cNvPr>
        <xdr:cNvSpPr txBox="1"/>
      </xdr:nvSpPr>
      <xdr:spPr>
        <a:xfrm>
          <a:off x="152660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48277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2BF85233-B211-4BA6-8619-65685F57719F}"/>
            </a:ext>
          </a:extLst>
        </xdr:cNvPr>
        <xdr:cNvSpPr txBox="1"/>
      </xdr:nvSpPr>
      <xdr:spPr>
        <a:xfrm>
          <a:off x="14389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34942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FA256F08-C730-4BD1-8BFC-6289BCB8A50E}"/>
            </a:ext>
          </a:extLst>
        </xdr:cNvPr>
        <xdr:cNvSpPr txBox="1"/>
      </xdr:nvSpPr>
      <xdr:spPr>
        <a:xfrm>
          <a:off x="13500744"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61612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9390815C-EE44-4DF4-AA25-AF0FEB0D5952}"/>
            </a:ext>
          </a:extLst>
        </xdr:cNvPr>
        <xdr:cNvSpPr txBox="1"/>
      </xdr:nvSpPr>
      <xdr:spPr>
        <a:xfrm>
          <a:off x="12611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F9A00689-90BB-4789-AE65-311E61BC81E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12643C65-F987-4E15-A658-519F29011C9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107C94CD-2AA1-45FB-8B9D-CA22DCA8190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4A069CAA-F14A-4AD1-B27C-C2E086D32D6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664CA010-8E90-4CF0-B632-8CE71E8C8E5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394D9EE3-27A4-45F2-944F-EDF5B481C3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A1FF47A7-548F-4FCD-ABCB-67449C9F28A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6E70E00B-7319-4889-9BD8-1C55CA286DC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15F6BBF7-AD8A-4106-88E8-97A80EBE481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CD088D04-CEBE-4ABC-ABB2-573CC26952F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CB08493E-4F5A-483A-8318-4359DC16B54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DCC7B266-DBB2-4990-BBCE-02BEA3D0720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3212AE05-EB68-4F97-93A8-065052C8C62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83B2429F-A861-4A4A-968F-8468A8E12DA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986BDCF4-BB3F-4FBE-9454-BC9826E4803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45E7F3C8-142B-4E9C-B962-79820353367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5C46835D-F5C1-4C8B-8258-713452D7B63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A9D97D92-F9E0-48C8-8CF9-042A99BF02C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7F2B498-91C8-46D5-B96A-F7A9377D3CB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161CC31C-1D94-43C4-AB8D-E286F8DC504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16F3B845-B4EC-4EA7-8DC1-1006E5FD49A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BB686643-EACC-4A2D-97E0-0F6478167BE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B17B607E-07C0-4A56-89CD-40BC6FD890F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02B57C0A-9E4F-475F-B198-FA66338287D4}"/>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F186B767-35F5-49FB-B96C-110CC8AA693D}"/>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FAC1D9A3-57CC-48DE-8AC0-90BB5167907B}"/>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8BF3D6ED-CDDE-47DC-8B8A-DEE977521094}"/>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FF30AB90-6662-41A7-943E-0D637D21A44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BC84446-3BD2-4265-8868-49D3CE935CE5}"/>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ACEB597B-D513-4A13-A0C3-9889DF7CC0B6}"/>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A58BC1FF-D42D-447C-A9AB-9CD11F4C611B}"/>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149CEEA9-8CDB-4432-91E9-C04C057E9F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86D0E1E5-105D-4712-B224-9DDA789EFFFD}"/>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3962B7E3-AC04-4C9D-B4CC-552ED91AC203}"/>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47F7998-C616-49BB-B438-F39D81BE513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2D49F01-BF86-4BA6-826D-511CE0B19C1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8E645C8-DC25-401E-A987-215FBE2FFA9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3B46DF3-5DE7-4B2E-9956-E505EB16BC1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9D0949D-39C0-4EFB-ABBD-96257A6EB00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xdr:rowOff>
    </xdr:from>
    <xdr:to>
      <xdr:col>116</xdr:col>
      <xdr:colOff>114300</xdr:colOff>
      <xdr:row>41</xdr:row>
      <xdr:rowOff>104140</xdr:rowOff>
    </xdr:to>
    <xdr:sp macro="" textlink="">
      <xdr:nvSpPr>
        <xdr:cNvPr id="492" name="楕円 491">
          <a:extLst>
            <a:ext uri="{FF2B5EF4-FFF2-40B4-BE49-F238E27FC236}">
              <a16:creationId xmlns:a16="http://schemas.microsoft.com/office/drawing/2014/main" id="{44A7EF80-9DD2-47BE-BF37-60CD072DBA7D}"/>
            </a:ext>
          </a:extLst>
        </xdr:cNvPr>
        <xdr:cNvSpPr/>
      </xdr:nvSpPr>
      <xdr:spPr>
        <a:xfrm>
          <a:off x="221107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152417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6B9DA679-D2FF-4EF6-B1C8-B80BAEA0C218}"/>
            </a:ext>
          </a:extLst>
        </xdr:cNvPr>
        <xdr:cNvSpPr txBox="1"/>
      </xdr:nvSpPr>
      <xdr:spPr>
        <a:xfrm>
          <a:off x="221996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xdr:rowOff>
    </xdr:from>
    <xdr:to>
      <xdr:col>112</xdr:col>
      <xdr:colOff>38100</xdr:colOff>
      <xdr:row>41</xdr:row>
      <xdr:rowOff>104140</xdr:rowOff>
    </xdr:to>
    <xdr:sp macro="" textlink="">
      <xdr:nvSpPr>
        <xdr:cNvPr id="494" name="楕円 493">
          <a:extLst>
            <a:ext uri="{FF2B5EF4-FFF2-40B4-BE49-F238E27FC236}">
              <a16:creationId xmlns:a16="http://schemas.microsoft.com/office/drawing/2014/main" id="{8B0C54FC-D87F-4998-BEE3-054334B7A319}"/>
            </a:ext>
          </a:extLst>
        </xdr:cNvPr>
        <xdr:cNvSpPr/>
      </xdr:nvSpPr>
      <xdr:spPr>
        <a:xfrm>
          <a:off x="21272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53340</xdr:rowOff>
    </xdr:from>
    <xdr:to>
      <xdr:col>116</xdr:col>
      <xdr:colOff>63500</xdr:colOff>
      <xdr:row>41</xdr:row>
      <xdr:rowOff>53340</xdr:rowOff>
    </xdr:to>
    <xdr:cxnSp macro="">
      <xdr:nvCxnSpPr>
        <xdr:cNvPr id="495" name="直線コネクタ 494">
          <a:extLst>
            <a:ext uri="{FF2B5EF4-FFF2-40B4-BE49-F238E27FC236}">
              <a16:creationId xmlns:a16="http://schemas.microsoft.com/office/drawing/2014/main" id="{48B8209E-AAA4-4400-99F7-459E9BFDDAF4}"/>
            </a:ext>
          </a:extLst>
        </xdr:cNvPr>
        <xdr:cNvCxnSpPr/>
      </xdr:nvCxnSpPr>
      <xdr:spPr>
        <a:xfrm>
          <a:off x="21323300" y="70827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55880</xdr:rowOff>
    </xdr:from>
    <xdr:to>
      <xdr:col>107</xdr:col>
      <xdr:colOff>101600</xdr:colOff>
      <xdr:row>41</xdr:row>
      <xdr:rowOff>157480</xdr:rowOff>
    </xdr:to>
    <xdr:sp macro="" textlink="">
      <xdr:nvSpPr>
        <xdr:cNvPr id="496" name="楕円 495">
          <a:extLst>
            <a:ext uri="{FF2B5EF4-FFF2-40B4-BE49-F238E27FC236}">
              <a16:creationId xmlns:a16="http://schemas.microsoft.com/office/drawing/2014/main" id="{A9D2187D-CCF2-4C46-959C-F1BCFF060B03}"/>
            </a:ext>
          </a:extLst>
        </xdr:cNvPr>
        <xdr:cNvSpPr/>
      </xdr:nvSpPr>
      <xdr:spPr>
        <a:xfrm>
          <a:off x="20383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53340</xdr:rowOff>
    </xdr:from>
    <xdr:to>
      <xdr:col>111</xdr:col>
      <xdr:colOff>177800</xdr:colOff>
      <xdr:row>41</xdr:row>
      <xdr:rowOff>106680</xdr:rowOff>
    </xdr:to>
    <xdr:cxnSp macro="">
      <xdr:nvCxnSpPr>
        <xdr:cNvPr id="497" name="直線コネクタ 496">
          <a:extLst>
            <a:ext uri="{FF2B5EF4-FFF2-40B4-BE49-F238E27FC236}">
              <a16:creationId xmlns:a16="http://schemas.microsoft.com/office/drawing/2014/main" id="{3E7E1A7E-4938-46E9-A57C-6B77E4C2EBFA}"/>
            </a:ext>
          </a:extLst>
        </xdr:cNvPr>
        <xdr:cNvCxnSpPr/>
      </xdr:nvCxnSpPr>
      <xdr:spPr>
        <a:xfrm flipV="1">
          <a:off x="20434300" y="70827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55880</xdr:rowOff>
    </xdr:from>
    <xdr:to>
      <xdr:col>102</xdr:col>
      <xdr:colOff>165100</xdr:colOff>
      <xdr:row>41</xdr:row>
      <xdr:rowOff>157480</xdr:rowOff>
    </xdr:to>
    <xdr:sp macro="" textlink="">
      <xdr:nvSpPr>
        <xdr:cNvPr id="498" name="楕円 497">
          <a:extLst>
            <a:ext uri="{FF2B5EF4-FFF2-40B4-BE49-F238E27FC236}">
              <a16:creationId xmlns:a16="http://schemas.microsoft.com/office/drawing/2014/main" id="{60544256-6D30-4C3A-B681-6CEC5A761868}"/>
            </a:ext>
          </a:extLst>
        </xdr:cNvPr>
        <xdr:cNvSpPr/>
      </xdr:nvSpPr>
      <xdr:spPr>
        <a:xfrm>
          <a:off x="19494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106680</xdr:rowOff>
    </xdr:from>
    <xdr:to>
      <xdr:col>107</xdr:col>
      <xdr:colOff>50800</xdr:colOff>
      <xdr:row>41</xdr:row>
      <xdr:rowOff>106680</xdr:rowOff>
    </xdr:to>
    <xdr:cxnSp macro="">
      <xdr:nvCxnSpPr>
        <xdr:cNvPr id="499" name="直線コネクタ 498">
          <a:extLst>
            <a:ext uri="{FF2B5EF4-FFF2-40B4-BE49-F238E27FC236}">
              <a16:creationId xmlns:a16="http://schemas.microsoft.com/office/drawing/2014/main" id="{7B373BC9-ED08-4DBA-89AA-A2A29F010BB5}"/>
            </a:ext>
          </a:extLst>
        </xdr:cNvPr>
        <xdr:cNvCxnSpPr/>
      </xdr:nvCxnSpPr>
      <xdr:spPr>
        <a:xfrm>
          <a:off x="19545300" y="713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25400</xdr:rowOff>
    </xdr:from>
    <xdr:to>
      <xdr:col>98</xdr:col>
      <xdr:colOff>38100</xdr:colOff>
      <xdr:row>41</xdr:row>
      <xdr:rowOff>127000</xdr:rowOff>
    </xdr:to>
    <xdr:sp macro="" textlink="">
      <xdr:nvSpPr>
        <xdr:cNvPr id="500" name="楕円 499">
          <a:extLst>
            <a:ext uri="{FF2B5EF4-FFF2-40B4-BE49-F238E27FC236}">
              <a16:creationId xmlns:a16="http://schemas.microsoft.com/office/drawing/2014/main" id="{46D05BC2-00C9-4021-985E-008FC46F1F0C}"/>
            </a:ext>
          </a:extLst>
        </xdr:cNvPr>
        <xdr:cNvSpPr/>
      </xdr:nvSpPr>
      <xdr:spPr>
        <a:xfrm>
          <a:off x="18605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76200</xdr:rowOff>
    </xdr:from>
    <xdr:to>
      <xdr:col>102</xdr:col>
      <xdr:colOff>114300</xdr:colOff>
      <xdr:row>41</xdr:row>
      <xdr:rowOff>106680</xdr:rowOff>
    </xdr:to>
    <xdr:cxnSp macro="">
      <xdr:nvCxnSpPr>
        <xdr:cNvPr id="501" name="直線コネクタ 500">
          <a:extLst>
            <a:ext uri="{FF2B5EF4-FFF2-40B4-BE49-F238E27FC236}">
              <a16:creationId xmlns:a16="http://schemas.microsoft.com/office/drawing/2014/main" id="{01E9D8E3-8850-45BD-9D0A-0C0BC9675BEC}"/>
            </a:ext>
          </a:extLst>
        </xdr:cNvPr>
        <xdr:cNvCxnSpPr/>
      </xdr:nvCxnSpPr>
      <xdr:spPr>
        <a:xfrm>
          <a:off x="18656300" y="7105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77303C89-6B7E-4158-A858-9ED7810711C9}"/>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57BF5AD1-13B4-4933-BECC-6A77D5A3F14B}"/>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4DBA34B1-738B-4A24-8EE0-3F871E9D503E}"/>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38EAB8CD-34B7-4924-B080-91F8270D1121}"/>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95267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6E5B55D3-202B-46A1-A4CA-4214AC10FA9A}"/>
            </a:ext>
          </a:extLst>
        </xdr:cNvPr>
        <xdr:cNvSpPr txBox="1"/>
      </xdr:nvSpPr>
      <xdr:spPr>
        <a:xfrm>
          <a:off x="210757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148607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D50C752C-62F6-4BF6-A0A3-42F8D739E3BD}"/>
            </a:ext>
          </a:extLst>
        </xdr:cNvPr>
        <xdr:cNvSpPr txBox="1"/>
      </xdr:nvSpPr>
      <xdr:spPr>
        <a:xfrm>
          <a:off x="20199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148607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E0104A5B-3E66-4767-8523-AB4FBFE68E6F}"/>
            </a:ext>
          </a:extLst>
        </xdr:cNvPr>
        <xdr:cNvSpPr txBox="1"/>
      </xdr:nvSpPr>
      <xdr:spPr>
        <a:xfrm>
          <a:off x="19310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118127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1C76F600-44DE-49AB-90EA-FD4C20F5DCC8}"/>
            </a:ext>
          </a:extLst>
        </xdr:cNvPr>
        <xdr:cNvSpPr txBox="1"/>
      </xdr:nvSpPr>
      <xdr:spPr>
        <a:xfrm>
          <a:off x="18421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D0F242CC-A899-4E0B-A90E-7FCF67FDD5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7E63D9E5-75BE-45FA-AED6-0403E78CF15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A341EA94-100C-4A23-B8A4-C37A55331F7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DB21DF71-407A-44F8-985E-755EF26A0CE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8C438C3C-DF1B-494E-94C5-61522C1FE18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6B16220D-4A65-49FD-81FD-C3D28BEFA89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B9DD1799-5EDA-47A5-86CB-02C7DE00AA8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8BF784BA-3033-4A56-AD54-9FEA33FBEB7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E1C17C19-AC2C-437D-A12E-FD88CE5217B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9737699-B4B7-4FFA-8DD0-49DF3CB8297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C83334F0-E8C1-4E63-BEF7-64BE4A3D3A6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BE64A088-AC4B-4B8B-A5D9-8514E0C367B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4194BADC-B823-47F0-A257-778A84EF202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10E3C0D2-0C8A-4842-AF18-96CD693B215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D330DA1-9CE9-4BD1-BB84-976DFB4A307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1B9C4E9E-9674-4C91-8859-FB48F1A167F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70653F70-2AEE-4BD7-ABCF-AEBCE86493E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49FE8574-0E24-4236-9B60-708EA646EEF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8C0921A6-7F93-4EB0-8D6B-7E5C244197E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E35DD098-ADC2-49B4-B2F8-443777331D3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D91FE77B-8C1C-4212-9262-26665EAAFBB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43AE886A-43C4-47E2-BA6A-AC4B0C47E79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463C2576-0FB1-417A-962C-F0988C2B162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79A2760B-4465-4B50-A7BA-70FF93A42E0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100AF680-08DE-40F5-9EBC-8525A5F39FF5}"/>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C85DB940-D11C-4540-B106-4D63EEE0ABAB}"/>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F0C61E5B-1F74-4EB2-90AD-91F35698DEBB}"/>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26E2474D-029E-4DB3-A693-307768CB245B}"/>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43F6002C-83E8-4300-82D0-4709B887F1C7}"/>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72CA259C-7DD6-4BAE-B1A5-292BA8F1595C}"/>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8B24C127-E7CC-4A13-ABDA-43EB7EE01F2F}"/>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A29D39E6-BFFB-48C4-A40B-7CFA0BEAD42C}"/>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F37A4F22-7AF5-49E8-A3C2-BF348A5D41E9}"/>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B2181FE4-DB38-422C-913F-266E33C0B35C}"/>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D833934A-2265-49C0-A8EC-E2BB36C02ABB}"/>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485EBD3-7607-4EAB-8933-7D6AFB2C3E3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3DE5BD5-F1A9-4E43-A8C6-7298D60C880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ADE3296-DBEF-427C-B3EA-77FD40691DF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3E4F1C6-E308-4487-8827-E3AEDB2F91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F31FCFB-8E50-48B9-9B99-5CE167FE64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50" name="楕円 549">
          <a:extLst>
            <a:ext uri="{FF2B5EF4-FFF2-40B4-BE49-F238E27FC236}">
              <a16:creationId xmlns:a16="http://schemas.microsoft.com/office/drawing/2014/main" id="{F7E9788A-7806-4248-8553-0EEAEEF22AC0}"/>
            </a:ext>
          </a:extLst>
        </xdr:cNvPr>
        <xdr:cNvSpPr/>
      </xdr:nvSpPr>
      <xdr:spPr>
        <a:xfrm>
          <a:off x="16268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6367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6774539A-13A2-47A3-8EE0-AE1A5A4695C0}"/>
            </a:ext>
          </a:extLst>
        </xdr:cNvPr>
        <xdr:cNvSpPr txBox="1"/>
      </xdr:nvSpPr>
      <xdr:spPr>
        <a:xfrm>
          <a:off x="16357600"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92075</xdr:rowOff>
    </xdr:from>
    <xdr:to>
      <xdr:col>81</xdr:col>
      <xdr:colOff>101600</xdr:colOff>
      <xdr:row>60</xdr:row>
      <xdr:rowOff>22225</xdr:rowOff>
    </xdr:to>
    <xdr:sp macro="" textlink="">
      <xdr:nvSpPr>
        <xdr:cNvPr id="552" name="楕円 551">
          <a:extLst>
            <a:ext uri="{FF2B5EF4-FFF2-40B4-BE49-F238E27FC236}">
              <a16:creationId xmlns:a16="http://schemas.microsoft.com/office/drawing/2014/main" id="{C313D6F9-D83F-496E-AE74-2C01E1AF15A4}"/>
            </a:ext>
          </a:extLst>
        </xdr:cNvPr>
        <xdr:cNvSpPr/>
      </xdr:nvSpPr>
      <xdr:spPr>
        <a:xfrm>
          <a:off x="15430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142875</xdr:rowOff>
    </xdr:from>
    <xdr:to>
      <xdr:col>85</xdr:col>
      <xdr:colOff>127000</xdr:colOff>
      <xdr:row>60</xdr:row>
      <xdr:rowOff>34290</xdr:rowOff>
    </xdr:to>
    <xdr:cxnSp macro="">
      <xdr:nvCxnSpPr>
        <xdr:cNvPr id="553" name="直線コネクタ 552">
          <a:extLst>
            <a:ext uri="{FF2B5EF4-FFF2-40B4-BE49-F238E27FC236}">
              <a16:creationId xmlns:a16="http://schemas.microsoft.com/office/drawing/2014/main" id="{2B46865A-1A66-467D-90A3-1A11A2E4CD52}"/>
            </a:ext>
          </a:extLst>
        </xdr:cNvPr>
        <xdr:cNvCxnSpPr/>
      </xdr:nvCxnSpPr>
      <xdr:spPr>
        <a:xfrm>
          <a:off x="15481300" y="1025842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92075</xdr:rowOff>
    </xdr:from>
    <xdr:to>
      <xdr:col>76</xdr:col>
      <xdr:colOff>165100</xdr:colOff>
      <xdr:row>60</xdr:row>
      <xdr:rowOff>22225</xdr:rowOff>
    </xdr:to>
    <xdr:sp macro="" textlink="">
      <xdr:nvSpPr>
        <xdr:cNvPr id="554" name="楕円 553">
          <a:extLst>
            <a:ext uri="{FF2B5EF4-FFF2-40B4-BE49-F238E27FC236}">
              <a16:creationId xmlns:a16="http://schemas.microsoft.com/office/drawing/2014/main" id="{0B3C7C27-F52E-4EB3-A04E-797E203C3178}"/>
            </a:ext>
          </a:extLst>
        </xdr:cNvPr>
        <xdr:cNvSpPr/>
      </xdr:nvSpPr>
      <xdr:spPr>
        <a:xfrm>
          <a:off x="14541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142875</xdr:rowOff>
    </xdr:from>
    <xdr:to>
      <xdr:col>81</xdr:col>
      <xdr:colOff>50800</xdr:colOff>
      <xdr:row>59</xdr:row>
      <xdr:rowOff>142875</xdr:rowOff>
    </xdr:to>
    <xdr:cxnSp macro="">
      <xdr:nvCxnSpPr>
        <xdr:cNvPr id="555" name="直線コネクタ 554">
          <a:extLst>
            <a:ext uri="{FF2B5EF4-FFF2-40B4-BE49-F238E27FC236}">
              <a16:creationId xmlns:a16="http://schemas.microsoft.com/office/drawing/2014/main" id="{0D63946D-0C59-443E-8D54-FD20575D5097}"/>
            </a:ext>
          </a:extLst>
        </xdr:cNvPr>
        <xdr:cNvCxnSpPr/>
      </xdr:nvCxnSpPr>
      <xdr:spPr>
        <a:xfrm>
          <a:off x="14592300" y="10258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78740</xdr:rowOff>
    </xdr:from>
    <xdr:to>
      <xdr:col>72</xdr:col>
      <xdr:colOff>38100</xdr:colOff>
      <xdr:row>60</xdr:row>
      <xdr:rowOff>8890</xdr:rowOff>
    </xdr:to>
    <xdr:sp macro="" textlink="">
      <xdr:nvSpPr>
        <xdr:cNvPr id="556" name="楕円 555">
          <a:extLst>
            <a:ext uri="{FF2B5EF4-FFF2-40B4-BE49-F238E27FC236}">
              <a16:creationId xmlns:a16="http://schemas.microsoft.com/office/drawing/2014/main" id="{DCB98307-5EA0-4598-B54A-F2F4439EBC98}"/>
            </a:ext>
          </a:extLst>
        </xdr:cNvPr>
        <xdr:cNvSpPr/>
      </xdr:nvSpPr>
      <xdr:spPr>
        <a:xfrm>
          <a:off x="13652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129540</xdr:rowOff>
    </xdr:from>
    <xdr:to>
      <xdr:col>76</xdr:col>
      <xdr:colOff>114300</xdr:colOff>
      <xdr:row>59</xdr:row>
      <xdr:rowOff>142875</xdr:rowOff>
    </xdr:to>
    <xdr:cxnSp macro="">
      <xdr:nvCxnSpPr>
        <xdr:cNvPr id="557" name="直線コネクタ 556">
          <a:extLst>
            <a:ext uri="{FF2B5EF4-FFF2-40B4-BE49-F238E27FC236}">
              <a16:creationId xmlns:a16="http://schemas.microsoft.com/office/drawing/2014/main" id="{76961BB5-F488-49D3-BC8B-8927F5646297}"/>
            </a:ext>
          </a:extLst>
        </xdr:cNvPr>
        <xdr:cNvCxnSpPr/>
      </xdr:nvCxnSpPr>
      <xdr:spPr>
        <a:xfrm>
          <a:off x="13703300" y="102450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65405</xdr:rowOff>
    </xdr:from>
    <xdr:to>
      <xdr:col>67</xdr:col>
      <xdr:colOff>101600</xdr:colOff>
      <xdr:row>59</xdr:row>
      <xdr:rowOff>167005</xdr:rowOff>
    </xdr:to>
    <xdr:sp macro="" textlink="">
      <xdr:nvSpPr>
        <xdr:cNvPr id="558" name="楕円 557">
          <a:extLst>
            <a:ext uri="{FF2B5EF4-FFF2-40B4-BE49-F238E27FC236}">
              <a16:creationId xmlns:a16="http://schemas.microsoft.com/office/drawing/2014/main" id="{3550AD3F-ADB9-4120-8A25-E42533ED6C93}"/>
            </a:ext>
          </a:extLst>
        </xdr:cNvPr>
        <xdr:cNvSpPr/>
      </xdr:nvSpPr>
      <xdr:spPr>
        <a:xfrm>
          <a:off x="12763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116205</xdr:rowOff>
    </xdr:from>
    <xdr:to>
      <xdr:col>71</xdr:col>
      <xdr:colOff>177800</xdr:colOff>
      <xdr:row>59</xdr:row>
      <xdr:rowOff>129540</xdr:rowOff>
    </xdr:to>
    <xdr:cxnSp macro="">
      <xdr:nvCxnSpPr>
        <xdr:cNvPr id="559" name="直線コネクタ 558">
          <a:extLst>
            <a:ext uri="{FF2B5EF4-FFF2-40B4-BE49-F238E27FC236}">
              <a16:creationId xmlns:a16="http://schemas.microsoft.com/office/drawing/2014/main" id="{57653594-D3CD-4579-B14E-E09DDE87124A}"/>
            </a:ext>
          </a:extLst>
        </xdr:cNvPr>
        <xdr:cNvCxnSpPr/>
      </xdr:nvCxnSpPr>
      <xdr:spPr>
        <a:xfrm>
          <a:off x="12814300" y="102317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560" name="n_1aveValue【学校施設】&#10;有形固定資産減価償却率">
          <a:extLst>
            <a:ext uri="{FF2B5EF4-FFF2-40B4-BE49-F238E27FC236}">
              <a16:creationId xmlns:a16="http://schemas.microsoft.com/office/drawing/2014/main" id="{B6A8F27E-8929-44F3-B0EC-25FF3C50D730}"/>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61" name="n_2aveValue【学校施設】&#10;有形固定資産減価償却率">
          <a:extLst>
            <a:ext uri="{FF2B5EF4-FFF2-40B4-BE49-F238E27FC236}">
              <a16:creationId xmlns:a16="http://schemas.microsoft.com/office/drawing/2014/main" id="{5CCFBF27-274B-447B-9C92-5B97B233134B}"/>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62" name="n_3aveValue【学校施設】&#10;有形固定資産減価償却率">
          <a:extLst>
            <a:ext uri="{FF2B5EF4-FFF2-40B4-BE49-F238E27FC236}">
              <a16:creationId xmlns:a16="http://schemas.microsoft.com/office/drawing/2014/main" id="{020FEB9E-2C5A-4ADF-B7D0-0F95737D55D1}"/>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563" name="n_4aveValue【学校施設】&#10;有形固定資産減価償却率">
          <a:extLst>
            <a:ext uri="{FF2B5EF4-FFF2-40B4-BE49-F238E27FC236}">
              <a16:creationId xmlns:a16="http://schemas.microsoft.com/office/drawing/2014/main" id="{710DAE48-53E0-4832-8A24-BCCC7B08B488}"/>
            </a:ext>
          </a:extLst>
        </xdr:cNvPr>
        <xdr:cNvSpPr txBox="1"/>
      </xdr:nvSpPr>
      <xdr:spPr>
        <a:xfrm>
          <a:off x="12611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38752</xdr:rowOff>
    </xdr:from>
    <xdr:ext cx="405111" cy="259045"/>
    <xdr:sp macro="" textlink="">
      <xdr:nvSpPr>
        <xdr:cNvPr id="564" name="n_1mainValue【学校施設】&#10;有形固定資産減価償却率">
          <a:extLst>
            <a:ext uri="{FF2B5EF4-FFF2-40B4-BE49-F238E27FC236}">
              <a16:creationId xmlns:a16="http://schemas.microsoft.com/office/drawing/2014/main" id="{4E9802E2-75C6-4B44-BB14-9818D722F82E}"/>
            </a:ext>
          </a:extLst>
        </xdr:cNvPr>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38752</xdr:rowOff>
    </xdr:from>
    <xdr:ext cx="405111" cy="259045"/>
    <xdr:sp macro="" textlink="">
      <xdr:nvSpPr>
        <xdr:cNvPr id="565" name="n_2mainValue【学校施設】&#10;有形固定資産減価償却率">
          <a:extLst>
            <a:ext uri="{FF2B5EF4-FFF2-40B4-BE49-F238E27FC236}">
              <a16:creationId xmlns:a16="http://schemas.microsoft.com/office/drawing/2014/main" id="{CD439387-B8D8-49FE-8661-5074C3660920}"/>
            </a:ext>
          </a:extLst>
        </xdr:cNvPr>
        <xdr:cNvSpPr txBox="1"/>
      </xdr:nvSpPr>
      <xdr:spPr>
        <a:xfrm>
          <a:off x="14389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25417</xdr:rowOff>
    </xdr:from>
    <xdr:ext cx="405111" cy="259045"/>
    <xdr:sp macro="" textlink="">
      <xdr:nvSpPr>
        <xdr:cNvPr id="566" name="n_3mainValue【学校施設】&#10;有形固定資産減価償却率">
          <a:extLst>
            <a:ext uri="{FF2B5EF4-FFF2-40B4-BE49-F238E27FC236}">
              <a16:creationId xmlns:a16="http://schemas.microsoft.com/office/drawing/2014/main" id="{D1209DAE-2C4C-4610-9F52-6D6F39CAE82D}"/>
            </a:ext>
          </a:extLst>
        </xdr:cNvPr>
        <xdr:cNvSpPr txBox="1"/>
      </xdr:nvSpPr>
      <xdr:spPr>
        <a:xfrm>
          <a:off x="13500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12082</xdr:rowOff>
    </xdr:from>
    <xdr:ext cx="405111" cy="259045"/>
    <xdr:sp macro="" textlink="">
      <xdr:nvSpPr>
        <xdr:cNvPr id="567" name="n_4mainValue【学校施設】&#10;有形固定資産減価償却率">
          <a:extLst>
            <a:ext uri="{FF2B5EF4-FFF2-40B4-BE49-F238E27FC236}">
              <a16:creationId xmlns:a16="http://schemas.microsoft.com/office/drawing/2014/main" id="{FDD74620-0945-4233-B55F-1C1CDF4CC9B7}"/>
            </a:ext>
          </a:extLst>
        </xdr:cNvPr>
        <xdr:cNvSpPr txBox="1"/>
      </xdr:nvSpPr>
      <xdr:spPr>
        <a:xfrm>
          <a:off x="12611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1927A737-8163-4C92-B76F-90325B3A125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57FA2DA-B294-4FB2-A2A2-DD4C39603D7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BFCE1AF7-FF48-4571-AB58-0D1C6F53CFF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522B7D50-B1D0-4116-BDDA-6C33AF525AF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DDAB343E-671E-49CA-8B2F-667B8960417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A8020620-505F-4412-B986-1C3CF440A9D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A3ACC83E-4F7D-4AA0-83CA-ADA68E9AB65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E197F688-364F-45B5-93C3-4C11395B399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78F88CA5-2C81-467D-98C6-9F2FCF6C6AD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9AE4C5A4-3EB6-4467-83C7-00F46E2FB67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F0642CF6-B8A1-45BA-820B-A3FA665169A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3359E622-1B12-40FF-9465-39796B4D237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AA339CDE-EA76-4C22-827D-4C9735F61B0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996423D5-F5E0-4BDD-AF3D-3FD6B9897B2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A75C225D-C1AA-47CE-BB74-AB9BC8E8B48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101D99DF-0CEE-4FE6-99F9-A8C4E0B2111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381BE6CA-F945-4A2A-B2F9-092DAAF3AA2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9E27151A-22B2-48F2-B8A7-A5F1F7862B1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E3E74365-3142-4BEC-B8B4-3C1925C922B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6860943-EB3D-4025-9AB7-07E170800B5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99CE1E8F-2895-4D33-B2EB-6AC056C31E0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267B0BC7-1B94-4C95-8B74-76B88E5220B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ECB03C10-7B11-44A9-B238-EF8D67F97F2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C9AED2AE-6093-4F49-9E1E-B16189F63674}"/>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98948850-069B-4780-8922-D4976CAF86AF}"/>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F0D8CCD9-9BFD-4F15-AC19-B83910F0DAC8}"/>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CA9EF102-8290-4ACA-9496-CD9D032EDD3D}"/>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C53EF864-9807-4B33-8FD7-9F20CFEB5FDF}"/>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B3D052DE-92FC-4E5B-B1E3-008E445CA1C6}"/>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889FE4A2-24D5-433D-B3D0-89AAB7F6C76B}"/>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1A8D63FF-3F50-4C53-A513-5887CB7B9236}"/>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6C398485-0AD8-43CA-B6AC-049CDBC3D8D0}"/>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8AB41EA8-703E-454E-AE2F-455710E35AD5}"/>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7A43A55-DC7B-42ED-BB4E-8377F1264F6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5C5A428F-381D-440E-B52B-B822F707450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FB860B6-5D9D-41DA-A82D-A9FD020B853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5BDB864-2469-4CE2-9B9B-907531DD4C8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F778847-5DAB-45F8-8258-EC1CB6495DF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57099</xdr:rowOff>
    </xdr:from>
    <xdr:to>
      <xdr:col>116</xdr:col>
      <xdr:colOff>114300</xdr:colOff>
      <xdr:row>63</xdr:row>
      <xdr:rowOff>158699</xdr:rowOff>
    </xdr:to>
    <xdr:sp macro="" textlink="">
      <xdr:nvSpPr>
        <xdr:cNvPr id="606" name="楕円 605">
          <a:extLst>
            <a:ext uri="{FF2B5EF4-FFF2-40B4-BE49-F238E27FC236}">
              <a16:creationId xmlns:a16="http://schemas.microsoft.com/office/drawing/2014/main" id="{4C79DCB1-C7CD-459D-9FEB-E59198689515}"/>
            </a:ext>
          </a:extLst>
        </xdr:cNvPr>
        <xdr:cNvSpPr/>
      </xdr:nvSpPr>
      <xdr:spPr>
        <a:xfrm>
          <a:off x="22110700" y="1085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35526</xdr:rowOff>
    </xdr:from>
    <xdr:ext cx="469744" cy="259045"/>
    <xdr:sp macro="" textlink="">
      <xdr:nvSpPr>
        <xdr:cNvPr id="607" name="【学校施設】&#10;一人当たり面積該当値テキスト">
          <a:extLst>
            <a:ext uri="{FF2B5EF4-FFF2-40B4-BE49-F238E27FC236}">
              <a16:creationId xmlns:a16="http://schemas.microsoft.com/office/drawing/2014/main" id="{7DE2D870-DE8A-4115-8E04-70674A20A087}"/>
            </a:ext>
          </a:extLst>
        </xdr:cNvPr>
        <xdr:cNvSpPr txBox="1"/>
      </xdr:nvSpPr>
      <xdr:spPr>
        <a:xfrm>
          <a:off x="22199600" y="1083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55728</xdr:rowOff>
    </xdr:from>
    <xdr:to>
      <xdr:col>112</xdr:col>
      <xdr:colOff>38100</xdr:colOff>
      <xdr:row>63</xdr:row>
      <xdr:rowOff>157328</xdr:rowOff>
    </xdr:to>
    <xdr:sp macro="" textlink="">
      <xdr:nvSpPr>
        <xdr:cNvPr id="608" name="楕円 607">
          <a:extLst>
            <a:ext uri="{FF2B5EF4-FFF2-40B4-BE49-F238E27FC236}">
              <a16:creationId xmlns:a16="http://schemas.microsoft.com/office/drawing/2014/main" id="{848EB5EA-88DB-42EF-AB1C-CC8B8E9BFCA6}"/>
            </a:ext>
          </a:extLst>
        </xdr:cNvPr>
        <xdr:cNvSpPr/>
      </xdr:nvSpPr>
      <xdr:spPr>
        <a:xfrm>
          <a:off x="21272500" y="108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106528</xdr:rowOff>
    </xdr:from>
    <xdr:to>
      <xdr:col>116</xdr:col>
      <xdr:colOff>63500</xdr:colOff>
      <xdr:row>63</xdr:row>
      <xdr:rowOff>107899</xdr:rowOff>
    </xdr:to>
    <xdr:cxnSp macro="">
      <xdr:nvCxnSpPr>
        <xdr:cNvPr id="609" name="直線コネクタ 608">
          <a:extLst>
            <a:ext uri="{FF2B5EF4-FFF2-40B4-BE49-F238E27FC236}">
              <a16:creationId xmlns:a16="http://schemas.microsoft.com/office/drawing/2014/main" id="{A88D22A8-B9B5-49BF-8E5D-DC9376FD5EDA}"/>
            </a:ext>
          </a:extLst>
        </xdr:cNvPr>
        <xdr:cNvCxnSpPr/>
      </xdr:nvCxnSpPr>
      <xdr:spPr>
        <a:xfrm>
          <a:off x="21323300" y="10907878"/>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54356</xdr:rowOff>
    </xdr:from>
    <xdr:to>
      <xdr:col>107</xdr:col>
      <xdr:colOff>101600</xdr:colOff>
      <xdr:row>63</xdr:row>
      <xdr:rowOff>155956</xdr:rowOff>
    </xdr:to>
    <xdr:sp macro="" textlink="">
      <xdr:nvSpPr>
        <xdr:cNvPr id="610" name="楕円 609">
          <a:extLst>
            <a:ext uri="{FF2B5EF4-FFF2-40B4-BE49-F238E27FC236}">
              <a16:creationId xmlns:a16="http://schemas.microsoft.com/office/drawing/2014/main" id="{E296939F-E122-4B48-BEFB-C46F4608E340}"/>
            </a:ext>
          </a:extLst>
        </xdr:cNvPr>
        <xdr:cNvSpPr/>
      </xdr:nvSpPr>
      <xdr:spPr>
        <a:xfrm>
          <a:off x="20383500" y="1085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105156</xdr:rowOff>
    </xdr:from>
    <xdr:to>
      <xdr:col>111</xdr:col>
      <xdr:colOff>177800</xdr:colOff>
      <xdr:row>63</xdr:row>
      <xdr:rowOff>106528</xdr:rowOff>
    </xdr:to>
    <xdr:cxnSp macro="">
      <xdr:nvCxnSpPr>
        <xdr:cNvPr id="611" name="直線コネクタ 610">
          <a:extLst>
            <a:ext uri="{FF2B5EF4-FFF2-40B4-BE49-F238E27FC236}">
              <a16:creationId xmlns:a16="http://schemas.microsoft.com/office/drawing/2014/main" id="{2C947B42-B7EC-4B96-964B-798E4545F2B3}"/>
            </a:ext>
          </a:extLst>
        </xdr:cNvPr>
        <xdr:cNvCxnSpPr/>
      </xdr:nvCxnSpPr>
      <xdr:spPr>
        <a:xfrm>
          <a:off x="20434300" y="1090650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54356</xdr:rowOff>
    </xdr:from>
    <xdr:to>
      <xdr:col>102</xdr:col>
      <xdr:colOff>165100</xdr:colOff>
      <xdr:row>63</xdr:row>
      <xdr:rowOff>155956</xdr:rowOff>
    </xdr:to>
    <xdr:sp macro="" textlink="">
      <xdr:nvSpPr>
        <xdr:cNvPr id="612" name="楕円 611">
          <a:extLst>
            <a:ext uri="{FF2B5EF4-FFF2-40B4-BE49-F238E27FC236}">
              <a16:creationId xmlns:a16="http://schemas.microsoft.com/office/drawing/2014/main" id="{97964A6F-EE7D-4C2E-B1C1-9DB48DA3E828}"/>
            </a:ext>
          </a:extLst>
        </xdr:cNvPr>
        <xdr:cNvSpPr/>
      </xdr:nvSpPr>
      <xdr:spPr>
        <a:xfrm>
          <a:off x="19494500" y="1085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105156</xdr:rowOff>
    </xdr:from>
    <xdr:to>
      <xdr:col>107</xdr:col>
      <xdr:colOff>50800</xdr:colOff>
      <xdr:row>63</xdr:row>
      <xdr:rowOff>105156</xdr:rowOff>
    </xdr:to>
    <xdr:cxnSp macro="">
      <xdr:nvCxnSpPr>
        <xdr:cNvPr id="613" name="直線コネクタ 612">
          <a:extLst>
            <a:ext uri="{FF2B5EF4-FFF2-40B4-BE49-F238E27FC236}">
              <a16:creationId xmlns:a16="http://schemas.microsoft.com/office/drawing/2014/main" id="{47E1F058-1A67-4732-90A5-53F1E66B932E}"/>
            </a:ext>
          </a:extLst>
        </xdr:cNvPr>
        <xdr:cNvCxnSpPr/>
      </xdr:nvCxnSpPr>
      <xdr:spPr>
        <a:xfrm>
          <a:off x="19545300" y="10906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54813</xdr:rowOff>
    </xdr:from>
    <xdr:to>
      <xdr:col>98</xdr:col>
      <xdr:colOff>38100</xdr:colOff>
      <xdr:row>63</xdr:row>
      <xdr:rowOff>156413</xdr:rowOff>
    </xdr:to>
    <xdr:sp macro="" textlink="">
      <xdr:nvSpPr>
        <xdr:cNvPr id="614" name="楕円 613">
          <a:extLst>
            <a:ext uri="{FF2B5EF4-FFF2-40B4-BE49-F238E27FC236}">
              <a16:creationId xmlns:a16="http://schemas.microsoft.com/office/drawing/2014/main" id="{76BA3A22-80D1-40DD-BE0B-5A809F510B76}"/>
            </a:ext>
          </a:extLst>
        </xdr:cNvPr>
        <xdr:cNvSpPr/>
      </xdr:nvSpPr>
      <xdr:spPr>
        <a:xfrm>
          <a:off x="18605500" y="108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105156</xdr:rowOff>
    </xdr:from>
    <xdr:to>
      <xdr:col>102</xdr:col>
      <xdr:colOff>114300</xdr:colOff>
      <xdr:row>63</xdr:row>
      <xdr:rowOff>105613</xdr:rowOff>
    </xdr:to>
    <xdr:cxnSp macro="">
      <xdr:nvCxnSpPr>
        <xdr:cNvPr id="615" name="直線コネクタ 614">
          <a:extLst>
            <a:ext uri="{FF2B5EF4-FFF2-40B4-BE49-F238E27FC236}">
              <a16:creationId xmlns:a16="http://schemas.microsoft.com/office/drawing/2014/main" id="{F4F1BE12-C7D3-4472-8979-2C1D3A33F7BC}"/>
            </a:ext>
          </a:extLst>
        </xdr:cNvPr>
        <xdr:cNvCxnSpPr/>
      </xdr:nvCxnSpPr>
      <xdr:spPr>
        <a:xfrm flipV="1">
          <a:off x="18656300" y="1090650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45E19B32-99B7-4DF0-BFE5-8B2E3B32F04B}"/>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4894D90A-5F84-46C6-BC19-4E1CA0441183}"/>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D378CE9C-5199-4738-BD2A-651890D96646}"/>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4AAE0D11-AB81-43EA-8FC2-5A35E139003F}"/>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148455</xdr:rowOff>
    </xdr:from>
    <xdr:ext cx="469744" cy="259045"/>
    <xdr:sp macro="" textlink="">
      <xdr:nvSpPr>
        <xdr:cNvPr id="620" name="n_1mainValue【学校施設】&#10;一人当たり面積">
          <a:extLst>
            <a:ext uri="{FF2B5EF4-FFF2-40B4-BE49-F238E27FC236}">
              <a16:creationId xmlns:a16="http://schemas.microsoft.com/office/drawing/2014/main" id="{B3339E76-3CA8-4146-AF38-01E77B327286}"/>
            </a:ext>
          </a:extLst>
        </xdr:cNvPr>
        <xdr:cNvSpPr txBox="1"/>
      </xdr:nvSpPr>
      <xdr:spPr>
        <a:xfrm>
          <a:off x="21075727" y="1094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147083</xdr:rowOff>
    </xdr:from>
    <xdr:ext cx="469744" cy="259045"/>
    <xdr:sp macro="" textlink="">
      <xdr:nvSpPr>
        <xdr:cNvPr id="621" name="n_2mainValue【学校施設】&#10;一人当たり面積">
          <a:extLst>
            <a:ext uri="{FF2B5EF4-FFF2-40B4-BE49-F238E27FC236}">
              <a16:creationId xmlns:a16="http://schemas.microsoft.com/office/drawing/2014/main" id="{B1CB16E0-6B90-40FB-BCA5-FA74941AD21A}"/>
            </a:ext>
          </a:extLst>
        </xdr:cNvPr>
        <xdr:cNvSpPr txBox="1"/>
      </xdr:nvSpPr>
      <xdr:spPr>
        <a:xfrm>
          <a:off x="20199427" y="1094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147083</xdr:rowOff>
    </xdr:from>
    <xdr:ext cx="469744" cy="259045"/>
    <xdr:sp macro="" textlink="">
      <xdr:nvSpPr>
        <xdr:cNvPr id="622" name="n_3mainValue【学校施設】&#10;一人当たり面積">
          <a:extLst>
            <a:ext uri="{FF2B5EF4-FFF2-40B4-BE49-F238E27FC236}">
              <a16:creationId xmlns:a16="http://schemas.microsoft.com/office/drawing/2014/main" id="{1D1A6129-0878-42E5-81F5-D51A65016477}"/>
            </a:ext>
          </a:extLst>
        </xdr:cNvPr>
        <xdr:cNvSpPr txBox="1"/>
      </xdr:nvSpPr>
      <xdr:spPr>
        <a:xfrm>
          <a:off x="19310427" y="1094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147540</xdr:rowOff>
    </xdr:from>
    <xdr:ext cx="469744" cy="259045"/>
    <xdr:sp macro="" textlink="">
      <xdr:nvSpPr>
        <xdr:cNvPr id="623" name="n_4mainValue【学校施設】&#10;一人当たり面積">
          <a:extLst>
            <a:ext uri="{FF2B5EF4-FFF2-40B4-BE49-F238E27FC236}">
              <a16:creationId xmlns:a16="http://schemas.microsoft.com/office/drawing/2014/main" id="{2C38C5AC-7349-4DEC-B502-E6256339A844}"/>
            </a:ext>
          </a:extLst>
        </xdr:cNvPr>
        <xdr:cNvSpPr txBox="1"/>
      </xdr:nvSpPr>
      <xdr:spPr>
        <a:xfrm>
          <a:off x="18421427" y="109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F6F0B42F-6F9E-41A3-A1AA-88751EE8F0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C3619808-1619-4200-8739-2DE3CF3CBAB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49330E8D-FB16-42C9-A66A-274A8192693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DAAB5BE8-70C2-4A26-9FD0-93DC5CB21A4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6FBBE396-27EA-4A72-8DEA-BE560588215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338D7052-2DE5-4D39-B8CF-4D99E3C26DA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4566067F-924E-438B-9EA9-BECED9BAB57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C31C1168-1BAF-4A84-88E5-071EFCF1430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0987FA43-1536-4BBD-BC76-E98699665D0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83007028-F580-4ADF-9C7A-67D644E5F24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E6948C65-7991-4259-B4FE-F7591101219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8937C038-F3E4-41A4-8CF0-7C75C82E00A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F3401C7C-ECA2-4D05-8459-058CB02E203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31C31C29-9AC1-4B9D-B3AA-2D4C5FB609A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3F0589D6-4FC3-41E3-822B-B17F5435018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9024A563-E8AB-47B0-BF60-BA5EEC5AB90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F67957A7-3499-441B-A9DF-68677BB97AA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2E837688-71FD-4DAA-80A5-DBF9DB825B2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C1EDE15D-BEC3-43BA-9EF9-A5374E4A69E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3D868865-5BA2-40A6-B07A-28BF343B9DC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3914263D-8814-4061-97C9-ED91DFC2431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43B4133F-431A-4C93-B4EF-EC565464093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462B7F4A-5CA4-4858-9D57-ECE8F73348C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77155986-E477-4877-BBB4-DD3075535DA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A94DC240-4619-4DE0-9A0D-AC1CF484516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6DA647A1-0FB9-4835-A545-750E51F9362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981DBB5A-6BF1-446A-8FC2-58234B1EAC4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F81EC9CA-64CA-4031-A01E-36FBDA2B902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387A754A-7087-480F-9F6D-E5927A94186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81DAA58F-BC7B-4B90-A798-E2EFFF8D2FA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52C08A30-5055-4E20-B26A-738893FEF3D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254FF119-B885-420E-A1D7-8B18960781D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1200568B-8F1F-4698-BA46-23C141625B2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53120D12-9063-4B0F-B09B-8754DAADB16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F780D40F-698E-4D95-9025-A1578BAD5B2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553BC3FF-33C6-47C6-82B3-09DB29C7BC5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C9384000-73BF-40C9-B497-93B8B7C3467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C9C66374-0ACA-404F-A091-A301AC4DEEE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7A8BEF4C-2A74-4CF0-985F-9FCBB21CA6A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2AC9A8B5-CECA-46C0-8D25-E7454F8C49E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D5808AC4-3ED8-49B3-BFF5-D4221CD1CB85}"/>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53DF637D-36CE-4210-B427-E97C30568964}"/>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CC46709B-2B1B-4FD5-A839-7EAA2C65690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7" name="【公民館】&#10;有形固定資産減価償却率最大値テキスト">
          <a:extLst>
            <a:ext uri="{FF2B5EF4-FFF2-40B4-BE49-F238E27FC236}">
              <a16:creationId xmlns:a16="http://schemas.microsoft.com/office/drawing/2014/main" id="{D318C794-A097-45C8-9992-AEBDBE0281BA}"/>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8" name="直線コネクタ 667">
          <a:extLst>
            <a:ext uri="{FF2B5EF4-FFF2-40B4-BE49-F238E27FC236}">
              <a16:creationId xmlns:a16="http://schemas.microsoft.com/office/drawing/2014/main" id="{9A74ADA7-54AD-4374-9D78-F69F0FA27A02}"/>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669" name="【公民館】&#10;有形固定資産減価償却率平均値テキスト">
          <a:extLst>
            <a:ext uri="{FF2B5EF4-FFF2-40B4-BE49-F238E27FC236}">
              <a16:creationId xmlns:a16="http://schemas.microsoft.com/office/drawing/2014/main" id="{69BF2B9C-8CA1-426D-804B-F3B87EBB749F}"/>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0" name="フローチャート: 判断 669">
          <a:extLst>
            <a:ext uri="{FF2B5EF4-FFF2-40B4-BE49-F238E27FC236}">
              <a16:creationId xmlns:a16="http://schemas.microsoft.com/office/drawing/2014/main" id="{CEB23AC1-0419-4BD9-8642-5567730A6097}"/>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a:extLst>
            <a:ext uri="{FF2B5EF4-FFF2-40B4-BE49-F238E27FC236}">
              <a16:creationId xmlns:a16="http://schemas.microsoft.com/office/drawing/2014/main" id="{9749AFB0-6F52-4EF0-982F-045D1C8A787C}"/>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2" name="フローチャート: 判断 671">
          <a:extLst>
            <a:ext uri="{FF2B5EF4-FFF2-40B4-BE49-F238E27FC236}">
              <a16:creationId xmlns:a16="http://schemas.microsoft.com/office/drawing/2014/main" id="{ADF9077D-41FE-4975-BB9C-D59DCD1ADBF5}"/>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3" name="フローチャート: 判断 672">
          <a:extLst>
            <a:ext uri="{FF2B5EF4-FFF2-40B4-BE49-F238E27FC236}">
              <a16:creationId xmlns:a16="http://schemas.microsoft.com/office/drawing/2014/main" id="{6F74E830-718A-4353-A2E1-AAE772E3DD3A}"/>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4" name="フローチャート: 判断 673">
          <a:extLst>
            <a:ext uri="{FF2B5EF4-FFF2-40B4-BE49-F238E27FC236}">
              <a16:creationId xmlns:a16="http://schemas.microsoft.com/office/drawing/2014/main" id="{F5D195FD-298A-406F-8940-CC5E76AAA208}"/>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BD4336D3-B7D2-4BED-ACE0-C61AEE21EE9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1319465-420D-4B0B-BB42-AB87BE3ECB3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67E23DDF-E7B1-41AB-B5A9-BF76A7E337A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0BD6762-982B-425B-97D3-BA7F83D4BA7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F8826A5A-6921-42E3-95A4-13EC327B3BB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680" name="楕円 679">
          <a:extLst>
            <a:ext uri="{FF2B5EF4-FFF2-40B4-BE49-F238E27FC236}">
              <a16:creationId xmlns:a16="http://schemas.microsoft.com/office/drawing/2014/main" id="{F01066E2-318D-4EDA-AC08-65F482A5EFCD}"/>
            </a:ext>
          </a:extLst>
        </xdr:cNvPr>
        <xdr:cNvSpPr/>
      </xdr:nvSpPr>
      <xdr:spPr>
        <a:xfrm>
          <a:off x="162687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3827</xdr:rowOff>
    </xdr:from>
    <xdr:ext cx="405111" cy="259045"/>
    <xdr:sp macro="" textlink="">
      <xdr:nvSpPr>
        <xdr:cNvPr id="681" name="【公民館】&#10;有形固定資産減価償却率該当値テキスト">
          <a:extLst>
            <a:ext uri="{FF2B5EF4-FFF2-40B4-BE49-F238E27FC236}">
              <a16:creationId xmlns:a16="http://schemas.microsoft.com/office/drawing/2014/main" id="{6D728C7A-76E0-4801-8192-6D632C5F7C9D}"/>
            </a:ext>
          </a:extLst>
        </xdr:cNvPr>
        <xdr:cNvSpPr txBox="1"/>
      </xdr:nvSpPr>
      <xdr:spPr>
        <a:xfrm>
          <a:off x="16357600"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147320</xdr:rowOff>
    </xdr:from>
    <xdr:to>
      <xdr:col>81</xdr:col>
      <xdr:colOff>101600</xdr:colOff>
      <xdr:row>105</xdr:row>
      <xdr:rowOff>77470</xdr:rowOff>
    </xdr:to>
    <xdr:sp macro="" textlink="">
      <xdr:nvSpPr>
        <xdr:cNvPr id="682" name="楕円 681">
          <a:extLst>
            <a:ext uri="{FF2B5EF4-FFF2-40B4-BE49-F238E27FC236}">
              <a16:creationId xmlns:a16="http://schemas.microsoft.com/office/drawing/2014/main" id="{2BCD2601-4EF7-4168-93FF-D72F043867D9}"/>
            </a:ext>
          </a:extLst>
        </xdr:cNvPr>
        <xdr:cNvSpPr/>
      </xdr:nvSpPr>
      <xdr:spPr>
        <a:xfrm>
          <a:off x="15430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26670</xdr:rowOff>
    </xdr:from>
    <xdr:to>
      <xdr:col>85</xdr:col>
      <xdr:colOff>127000</xdr:colOff>
      <xdr:row>105</xdr:row>
      <xdr:rowOff>76200</xdr:rowOff>
    </xdr:to>
    <xdr:cxnSp macro="">
      <xdr:nvCxnSpPr>
        <xdr:cNvPr id="683" name="直線コネクタ 682">
          <a:extLst>
            <a:ext uri="{FF2B5EF4-FFF2-40B4-BE49-F238E27FC236}">
              <a16:creationId xmlns:a16="http://schemas.microsoft.com/office/drawing/2014/main" id="{A6141E63-4D7E-4A34-813F-73F6AB872A0C}"/>
            </a:ext>
          </a:extLst>
        </xdr:cNvPr>
        <xdr:cNvCxnSpPr/>
      </xdr:nvCxnSpPr>
      <xdr:spPr>
        <a:xfrm>
          <a:off x="15481300" y="180289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109220</xdr:rowOff>
    </xdr:from>
    <xdr:to>
      <xdr:col>76</xdr:col>
      <xdr:colOff>165100</xdr:colOff>
      <xdr:row>105</xdr:row>
      <xdr:rowOff>39370</xdr:rowOff>
    </xdr:to>
    <xdr:sp macro="" textlink="">
      <xdr:nvSpPr>
        <xdr:cNvPr id="684" name="楕円 683">
          <a:extLst>
            <a:ext uri="{FF2B5EF4-FFF2-40B4-BE49-F238E27FC236}">
              <a16:creationId xmlns:a16="http://schemas.microsoft.com/office/drawing/2014/main" id="{4019F79B-E8FF-4FCC-B93E-66B1DA982337}"/>
            </a:ext>
          </a:extLst>
        </xdr:cNvPr>
        <xdr:cNvSpPr/>
      </xdr:nvSpPr>
      <xdr:spPr>
        <a:xfrm>
          <a:off x="14541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160020</xdr:rowOff>
    </xdr:from>
    <xdr:to>
      <xdr:col>81</xdr:col>
      <xdr:colOff>50800</xdr:colOff>
      <xdr:row>105</xdr:row>
      <xdr:rowOff>26670</xdr:rowOff>
    </xdr:to>
    <xdr:cxnSp macro="">
      <xdr:nvCxnSpPr>
        <xdr:cNvPr id="685" name="直線コネクタ 684">
          <a:extLst>
            <a:ext uri="{FF2B5EF4-FFF2-40B4-BE49-F238E27FC236}">
              <a16:creationId xmlns:a16="http://schemas.microsoft.com/office/drawing/2014/main" id="{B6C398A3-38A3-4D3D-8A2D-2C294BF2CCA0}"/>
            </a:ext>
          </a:extLst>
        </xdr:cNvPr>
        <xdr:cNvCxnSpPr/>
      </xdr:nvCxnSpPr>
      <xdr:spPr>
        <a:xfrm>
          <a:off x="14592300" y="17990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686" name="楕円 685">
          <a:extLst>
            <a:ext uri="{FF2B5EF4-FFF2-40B4-BE49-F238E27FC236}">
              <a16:creationId xmlns:a16="http://schemas.microsoft.com/office/drawing/2014/main" id="{7EB9838C-172E-4402-A5CA-44C0D4FD8EC4}"/>
            </a:ext>
          </a:extLst>
        </xdr:cNvPr>
        <xdr:cNvSpPr/>
      </xdr:nvSpPr>
      <xdr:spPr>
        <a:xfrm>
          <a:off x="13652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85725</xdr:rowOff>
    </xdr:from>
    <xdr:to>
      <xdr:col>76</xdr:col>
      <xdr:colOff>114300</xdr:colOff>
      <xdr:row>104</xdr:row>
      <xdr:rowOff>160020</xdr:rowOff>
    </xdr:to>
    <xdr:cxnSp macro="">
      <xdr:nvCxnSpPr>
        <xdr:cNvPr id="687" name="直線コネクタ 686">
          <a:extLst>
            <a:ext uri="{FF2B5EF4-FFF2-40B4-BE49-F238E27FC236}">
              <a16:creationId xmlns:a16="http://schemas.microsoft.com/office/drawing/2014/main" id="{7E6F6BDC-ED73-46AB-80BE-A4380D4819EA}"/>
            </a:ext>
          </a:extLst>
        </xdr:cNvPr>
        <xdr:cNvCxnSpPr/>
      </xdr:nvCxnSpPr>
      <xdr:spPr>
        <a:xfrm>
          <a:off x="13703300" y="179165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166370</xdr:rowOff>
    </xdr:from>
    <xdr:to>
      <xdr:col>67</xdr:col>
      <xdr:colOff>101600</xdr:colOff>
      <xdr:row>104</xdr:row>
      <xdr:rowOff>96520</xdr:rowOff>
    </xdr:to>
    <xdr:sp macro="" textlink="">
      <xdr:nvSpPr>
        <xdr:cNvPr id="688" name="楕円 687">
          <a:extLst>
            <a:ext uri="{FF2B5EF4-FFF2-40B4-BE49-F238E27FC236}">
              <a16:creationId xmlns:a16="http://schemas.microsoft.com/office/drawing/2014/main" id="{9B1CCA59-8A35-4297-9CF7-86F27527FAFF}"/>
            </a:ext>
          </a:extLst>
        </xdr:cNvPr>
        <xdr:cNvSpPr/>
      </xdr:nvSpPr>
      <xdr:spPr>
        <a:xfrm>
          <a:off x="12763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45720</xdr:rowOff>
    </xdr:from>
    <xdr:to>
      <xdr:col>71</xdr:col>
      <xdr:colOff>177800</xdr:colOff>
      <xdr:row>104</xdr:row>
      <xdr:rowOff>85725</xdr:rowOff>
    </xdr:to>
    <xdr:cxnSp macro="">
      <xdr:nvCxnSpPr>
        <xdr:cNvPr id="689" name="直線コネクタ 688">
          <a:extLst>
            <a:ext uri="{FF2B5EF4-FFF2-40B4-BE49-F238E27FC236}">
              <a16:creationId xmlns:a16="http://schemas.microsoft.com/office/drawing/2014/main" id="{43D65743-3346-46DD-94C2-4D1608AEFD71}"/>
            </a:ext>
          </a:extLst>
        </xdr:cNvPr>
        <xdr:cNvCxnSpPr/>
      </xdr:nvCxnSpPr>
      <xdr:spPr>
        <a:xfrm>
          <a:off x="12814300" y="178765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0" name="n_1aveValue【公民館】&#10;有形固定資産減価償却率">
          <a:extLst>
            <a:ext uri="{FF2B5EF4-FFF2-40B4-BE49-F238E27FC236}">
              <a16:creationId xmlns:a16="http://schemas.microsoft.com/office/drawing/2014/main" id="{094AE00D-DC04-4DB1-BA66-C3DD6CF45BB3}"/>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91" name="n_2aveValue【公民館】&#10;有形固定資産減価償却率">
          <a:extLst>
            <a:ext uri="{FF2B5EF4-FFF2-40B4-BE49-F238E27FC236}">
              <a16:creationId xmlns:a16="http://schemas.microsoft.com/office/drawing/2014/main" id="{0526B924-6A66-44F4-A2CE-81E7C08FE155}"/>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692" name="n_3aveValue【公民館】&#10;有形固定資産減価償却率">
          <a:extLst>
            <a:ext uri="{FF2B5EF4-FFF2-40B4-BE49-F238E27FC236}">
              <a16:creationId xmlns:a16="http://schemas.microsoft.com/office/drawing/2014/main" id="{BD361C95-2866-4078-B3D7-25AB5B83482C}"/>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693" name="n_4aveValue【公民館】&#10;有形固定資産減価償却率">
          <a:extLst>
            <a:ext uri="{FF2B5EF4-FFF2-40B4-BE49-F238E27FC236}">
              <a16:creationId xmlns:a16="http://schemas.microsoft.com/office/drawing/2014/main" id="{6B941545-271F-46E2-BFCA-3CA7BCB63224}"/>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68597</xdr:rowOff>
    </xdr:from>
    <xdr:ext cx="405111" cy="259045"/>
    <xdr:sp macro="" textlink="">
      <xdr:nvSpPr>
        <xdr:cNvPr id="694" name="n_1mainValue【公民館】&#10;有形固定資産減価償却率">
          <a:extLst>
            <a:ext uri="{FF2B5EF4-FFF2-40B4-BE49-F238E27FC236}">
              <a16:creationId xmlns:a16="http://schemas.microsoft.com/office/drawing/2014/main" id="{67CDEC1C-41F7-4FB9-B973-C9A5C489FF14}"/>
            </a:ext>
          </a:extLst>
        </xdr:cNvPr>
        <xdr:cNvSpPr txBox="1"/>
      </xdr:nvSpPr>
      <xdr:spPr>
        <a:xfrm>
          <a:off x="152660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30497</xdr:rowOff>
    </xdr:from>
    <xdr:ext cx="405111" cy="259045"/>
    <xdr:sp macro="" textlink="">
      <xdr:nvSpPr>
        <xdr:cNvPr id="695" name="n_2mainValue【公民館】&#10;有形固定資産減価償却率">
          <a:extLst>
            <a:ext uri="{FF2B5EF4-FFF2-40B4-BE49-F238E27FC236}">
              <a16:creationId xmlns:a16="http://schemas.microsoft.com/office/drawing/2014/main" id="{CD023A76-B56E-4BA7-98C8-7D03BE257477}"/>
            </a:ext>
          </a:extLst>
        </xdr:cNvPr>
        <xdr:cNvSpPr txBox="1"/>
      </xdr:nvSpPr>
      <xdr:spPr>
        <a:xfrm>
          <a:off x="143897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153052</xdr:rowOff>
    </xdr:from>
    <xdr:ext cx="405111" cy="259045"/>
    <xdr:sp macro="" textlink="">
      <xdr:nvSpPr>
        <xdr:cNvPr id="696" name="n_3mainValue【公民館】&#10;有形固定資産減価償却率">
          <a:extLst>
            <a:ext uri="{FF2B5EF4-FFF2-40B4-BE49-F238E27FC236}">
              <a16:creationId xmlns:a16="http://schemas.microsoft.com/office/drawing/2014/main" id="{F4612B41-5E79-45DC-8C99-CDC2F0CA4505}"/>
            </a:ext>
          </a:extLst>
        </xdr:cNvPr>
        <xdr:cNvSpPr txBox="1"/>
      </xdr:nvSpPr>
      <xdr:spPr>
        <a:xfrm>
          <a:off x="13500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87647</xdr:rowOff>
    </xdr:from>
    <xdr:ext cx="405111" cy="259045"/>
    <xdr:sp macro="" textlink="">
      <xdr:nvSpPr>
        <xdr:cNvPr id="697" name="n_4mainValue【公民館】&#10;有形固定資産減価償却率">
          <a:extLst>
            <a:ext uri="{FF2B5EF4-FFF2-40B4-BE49-F238E27FC236}">
              <a16:creationId xmlns:a16="http://schemas.microsoft.com/office/drawing/2014/main" id="{A19ABFFC-C448-468B-BE1E-2D782409883E}"/>
            </a:ext>
          </a:extLst>
        </xdr:cNvPr>
        <xdr:cNvSpPr txBox="1"/>
      </xdr:nvSpPr>
      <xdr:spPr>
        <a:xfrm>
          <a:off x="12611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CD6C7BB2-6A73-4685-A66A-54531B0094E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D8DCE747-FBF6-483C-9D10-4A0D70AC982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5B479FB1-90E2-43AD-86D6-2383557E7B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1305E680-5856-41FD-83D6-3175276187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399C10F8-0B79-41DF-AC66-FE31742F00A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568D550-77D6-4FA1-B668-25A13B0E55A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15D127E3-E705-4505-BB94-5F0A0146CB6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65508E71-5DE4-40D2-9B1A-845E8A43F6D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836067EC-D481-4800-97B9-2CE62823850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4C703113-C29A-4B4C-9BE3-2613D48894D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783F932F-3B6E-4116-B13B-96C6C2FECDD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7CC816B0-6912-4096-B63F-5F962AB8A9F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E952F854-7B70-4F70-ABDD-E63DFFA4BA2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E1228D70-4AAB-4006-91AB-4A93726AAE9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98BAEAC7-754B-4452-B4EE-52294986756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763A2932-0EED-4353-95F2-BA61A41D876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21DEE727-9B50-4AEA-9CC7-5B78F18DDD8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A998C233-020C-45AC-ACBE-164C0542158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EEF4E78B-4A53-44C1-9E1D-F2B06148C88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5EF6F752-4B3A-46D0-B163-C274CB71445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E6DE436F-8E59-47CC-880E-488F003C6DE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19" name="直線コネクタ 718">
          <a:extLst>
            <a:ext uri="{FF2B5EF4-FFF2-40B4-BE49-F238E27FC236}">
              <a16:creationId xmlns:a16="http://schemas.microsoft.com/office/drawing/2014/main" id="{0D5E5956-2240-4254-A2C4-8468BCD8D8AE}"/>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0" name="【公民館】&#10;一人当たり面積最小値テキスト">
          <a:extLst>
            <a:ext uri="{FF2B5EF4-FFF2-40B4-BE49-F238E27FC236}">
              <a16:creationId xmlns:a16="http://schemas.microsoft.com/office/drawing/2014/main" id="{17738D36-98CE-4C7A-9DFF-C3F96F2BC84E}"/>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1" name="直線コネクタ 720">
          <a:extLst>
            <a:ext uri="{FF2B5EF4-FFF2-40B4-BE49-F238E27FC236}">
              <a16:creationId xmlns:a16="http://schemas.microsoft.com/office/drawing/2014/main" id="{20D11D86-19EB-417C-9D85-424C39C696D9}"/>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2" name="【公民館】&#10;一人当たり面積最大値テキスト">
          <a:extLst>
            <a:ext uri="{FF2B5EF4-FFF2-40B4-BE49-F238E27FC236}">
              <a16:creationId xmlns:a16="http://schemas.microsoft.com/office/drawing/2014/main" id="{442FA0D7-6A82-47DB-B495-89C7181A4EA3}"/>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3" name="直線コネクタ 722">
          <a:extLst>
            <a:ext uri="{FF2B5EF4-FFF2-40B4-BE49-F238E27FC236}">
              <a16:creationId xmlns:a16="http://schemas.microsoft.com/office/drawing/2014/main" id="{61E5FD10-D49E-4AC4-9961-7C7A55DE9B0E}"/>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4" name="【公民館】&#10;一人当たり面積平均値テキスト">
          <a:extLst>
            <a:ext uri="{FF2B5EF4-FFF2-40B4-BE49-F238E27FC236}">
              <a16:creationId xmlns:a16="http://schemas.microsoft.com/office/drawing/2014/main" id="{11AC806E-A4C7-48BC-A2F1-C15C45CE17AC}"/>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5" name="フローチャート: 判断 724">
          <a:extLst>
            <a:ext uri="{FF2B5EF4-FFF2-40B4-BE49-F238E27FC236}">
              <a16:creationId xmlns:a16="http://schemas.microsoft.com/office/drawing/2014/main" id="{815295B3-2422-4B71-A69A-2CD0C9816669}"/>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6" name="フローチャート: 判断 725">
          <a:extLst>
            <a:ext uri="{FF2B5EF4-FFF2-40B4-BE49-F238E27FC236}">
              <a16:creationId xmlns:a16="http://schemas.microsoft.com/office/drawing/2014/main" id="{CDA384FF-8D7A-423F-B9B7-26C8E458C009}"/>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7" name="フローチャート: 判断 726">
          <a:extLst>
            <a:ext uri="{FF2B5EF4-FFF2-40B4-BE49-F238E27FC236}">
              <a16:creationId xmlns:a16="http://schemas.microsoft.com/office/drawing/2014/main" id="{202F811F-CD50-4CBD-A6FB-D9ED75EA94E2}"/>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28" name="フローチャート: 判断 727">
          <a:extLst>
            <a:ext uri="{FF2B5EF4-FFF2-40B4-BE49-F238E27FC236}">
              <a16:creationId xmlns:a16="http://schemas.microsoft.com/office/drawing/2014/main" id="{7F9D50A2-EF11-4036-BE4D-685F3562631F}"/>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729" name="フローチャート: 判断 728">
          <a:extLst>
            <a:ext uri="{FF2B5EF4-FFF2-40B4-BE49-F238E27FC236}">
              <a16:creationId xmlns:a16="http://schemas.microsoft.com/office/drawing/2014/main" id="{C186B2C1-13D0-4215-B5A0-BF3863E46A8A}"/>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F842CD00-79B2-498A-BCCE-36CB68CA194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1577E3C-FE53-413F-B689-E1E346E4F1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8A33C91D-471E-4B67-8DE7-6075B3A7C61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F537F691-2FF2-4551-B58E-DD00B6AC954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D5765C5-92E2-435C-AEF7-C794AACEA9D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135128</xdr:rowOff>
    </xdr:from>
    <xdr:to>
      <xdr:col>116</xdr:col>
      <xdr:colOff>114300</xdr:colOff>
      <xdr:row>108</xdr:row>
      <xdr:rowOff>65278</xdr:rowOff>
    </xdr:to>
    <xdr:sp macro="" textlink="">
      <xdr:nvSpPr>
        <xdr:cNvPr id="735" name="楕円 734">
          <a:extLst>
            <a:ext uri="{FF2B5EF4-FFF2-40B4-BE49-F238E27FC236}">
              <a16:creationId xmlns:a16="http://schemas.microsoft.com/office/drawing/2014/main" id="{933B3FC8-19B0-4E97-B381-78DF1F9DE706}"/>
            </a:ext>
          </a:extLst>
        </xdr:cNvPr>
        <xdr:cNvSpPr/>
      </xdr:nvSpPr>
      <xdr:spPr>
        <a:xfrm>
          <a:off x="22110700" y="184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50055</xdr:rowOff>
    </xdr:from>
    <xdr:ext cx="469744" cy="259045"/>
    <xdr:sp macro="" textlink="">
      <xdr:nvSpPr>
        <xdr:cNvPr id="736" name="【公民館】&#10;一人当たり面積該当値テキスト">
          <a:extLst>
            <a:ext uri="{FF2B5EF4-FFF2-40B4-BE49-F238E27FC236}">
              <a16:creationId xmlns:a16="http://schemas.microsoft.com/office/drawing/2014/main" id="{A6B30519-6081-427E-8721-19D6B2FB8337}"/>
            </a:ext>
          </a:extLst>
        </xdr:cNvPr>
        <xdr:cNvSpPr txBox="1"/>
      </xdr:nvSpPr>
      <xdr:spPr>
        <a:xfrm>
          <a:off x="22199600" y="1839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135128</xdr:rowOff>
    </xdr:from>
    <xdr:to>
      <xdr:col>112</xdr:col>
      <xdr:colOff>38100</xdr:colOff>
      <xdr:row>108</xdr:row>
      <xdr:rowOff>65278</xdr:rowOff>
    </xdr:to>
    <xdr:sp macro="" textlink="">
      <xdr:nvSpPr>
        <xdr:cNvPr id="737" name="楕円 736">
          <a:extLst>
            <a:ext uri="{FF2B5EF4-FFF2-40B4-BE49-F238E27FC236}">
              <a16:creationId xmlns:a16="http://schemas.microsoft.com/office/drawing/2014/main" id="{1E7A5DD5-F83D-41CA-8040-E3FF6D1B747A}"/>
            </a:ext>
          </a:extLst>
        </xdr:cNvPr>
        <xdr:cNvSpPr/>
      </xdr:nvSpPr>
      <xdr:spPr>
        <a:xfrm>
          <a:off x="21272500" y="184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14478</xdr:rowOff>
    </xdr:from>
    <xdr:to>
      <xdr:col>116</xdr:col>
      <xdr:colOff>63500</xdr:colOff>
      <xdr:row>108</xdr:row>
      <xdr:rowOff>14478</xdr:rowOff>
    </xdr:to>
    <xdr:cxnSp macro="">
      <xdr:nvCxnSpPr>
        <xdr:cNvPr id="738" name="直線コネクタ 737">
          <a:extLst>
            <a:ext uri="{FF2B5EF4-FFF2-40B4-BE49-F238E27FC236}">
              <a16:creationId xmlns:a16="http://schemas.microsoft.com/office/drawing/2014/main" id="{092BED45-ECB9-400D-B76B-6F7E4F99C5ED}"/>
            </a:ext>
          </a:extLst>
        </xdr:cNvPr>
        <xdr:cNvCxnSpPr/>
      </xdr:nvCxnSpPr>
      <xdr:spPr>
        <a:xfrm>
          <a:off x="21323300" y="185310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135128</xdr:rowOff>
    </xdr:from>
    <xdr:to>
      <xdr:col>107</xdr:col>
      <xdr:colOff>101600</xdr:colOff>
      <xdr:row>108</xdr:row>
      <xdr:rowOff>65278</xdr:rowOff>
    </xdr:to>
    <xdr:sp macro="" textlink="">
      <xdr:nvSpPr>
        <xdr:cNvPr id="739" name="楕円 738">
          <a:extLst>
            <a:ext uri="{FF2B5EF4-FFF2-40B4-BE49-F238E27FC236}">
              <a16:creationId xmlns:a16="http://schemas.microsoft.com/office/drawing/2014/main" id="{9C78D661-DA75-4A7D-8B1B-57F82E43EE75}"/>
            </a:ext>
          </a:extLst>
        </xdr:cNvPr>
        <xdr:cNvSpPr/>
      </xdr:nvSpPr>
      <xdr:spPr>
        <a:xfrm>
          <a:off x="20383500" y="184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14478</xdr:rowOff>
    </xdr:from>
    <xdr:to>
      <xdr:col>111</xdr:col>
      <xdr:colOff>177800</xdr:colOff>
      <xdr:row>108</xdr:row>
      <xdr:rowOff>14478</xdr:rowOff>
    </xdr:to>
    <xdr:cxnSp macro="">
      <xdr:nvCxnSpPr>
        <xdr:cNvPr id="740" name="直線コネクタ 739">
          <a:extLst>
            <a:ext uri="{FF2B5EF4-FFF2-40B4-BE49-F238E27FC236}">
              <a16:creationId xmlns:a16="http://schemas.microsoft.com/office/drawing/2014/main" id="{7ACF3D2D-29E2-4328-91F8-4EC228C045D0}"/>
            </a:ext>
          </a:extLst>
        </xdr:cNvPr>
        <xdr:cNvCxnSpPr/>
      </xdr:nvCxnSpPr>
      <xdr:spPr>
        <a:xfrm>
          <a:off x="20434300" y="18531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135128</xdr:rowOff>
    </xdr:from>
    <xdr:to>
      <xdr:col>102</xdr:col>
      <xdr:colOff>165100</xdr:colOff>
      <xdr:row>108</xdr:row>
      <xdr:rowOff>65278</xdr:rowOff>
    </xdr:to>
    <xdr:sp macro="" textlink="">
      <xdr:nvSpPr>
        <xdr:cNvPr id="741" name="楕円 740">
          <a:extLst>
            <a:ext uri="{FF2B5EF4-FFF2-40B4-BE49-F238E27FC236}">
              <a16:creationId xmlns:a16="http://schemas.microsoft.com/office/drawing/2014/main" id="{C7ACF119-5EBA-4EF5-AC07-15A42C4B3532}"/>
            </a:ext>
          </a:extLst>
        </xdr:cNvPr>
        <xdr:cNvSpPr/>
      </xdr:nvSpPr>
      <xdr:spPr>
        <a:xfrm>
          <a:off x="19494500" y="184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14478</xdr:rowOff>
    </xdr:from>
    <xdr:to>
      <xdr:col>107</xdr:col>
      <xdr:colOff>50800</xdr:colOff>
      <xdr:row>108</xdr:row>
      <xdr:rowOff>14478</xdr:rowOff>
    </xdr:to>
    <xdr:cxnSp macro="">
      <xdr:nvCxnSpPr>
        <xdr:cNvPr id="742" name="直線コネクタ 741">
          <a:extLst>
            <a:ext uri="{FF2B5EF4-FFF2-40B4-BE49-F238E27FC236}">
              <a16:creationId xmlns:a16="http://schemas.microsoft.com/office/drawing/2014/main" id="{FCFDE201-C8B6-4F7C-A7F4-ECF4A4870D2E}"/>
            </a:ext>
          </a:extLst>
        </xdr:cNvPr>
        <xdr:cNvCxnSpPr/>
      </xdr:nvCxnSpPr>
      <xdr:spPr>
        <a:xfrm>
          <a:off x="19545300" y="18531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135128</xdr:rowOff>
    </xdr:from>
    <xdr:to>
      <xdr:col>98</xdr:col>
      <xdr:colOff>38100</xdr:colOff>
      <xdr:row>108</xdr:row>
      <xdr:rowOff>65278</xdr:rowOff>
    </xdr:to>
    <xdr:sp macro="" textlink="">
      <xdr:nvSpPr>
        <xdr:cNvPr id="743" name="楕円 742">
          <a:extLst>
            <a:ext uri="{FF2B5EF4-FFF2-40B4-BE49-F238E27FC236}">
              <a16:creationId xmlns:a16="http://schemas.microsoft.com/office/drawing/2014/main" id="{3E4A423E-C861-4AA3-8AEA-F685AD0B419B}"/>
            </a:ext>
          </a:extLst>
        </xdr:cNvPr>
        <xdr:cNvSpPr/>
      </xdr:nvSpPr>
      <xdr:spPr>
        <a:xfrm>
          <a:off x="18605500" y="184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14478</xdr:rowOff>
    </xdr:from>
    <xdr:to>
      <xdr:col>102</xdr:col>
      <xdr:colOff>114300</xdr:colOff>
      <xdr:row>108</xdr:row>
      <xdr:rowOff>14478</xdr:rowOff>
    </xdr:to>
    <xdr:cxnSp macro="">
      <xdr:nvCxnSpPr>
        <xdr:cNvPr id="744" name="直線コネクタ 743">
          <a:extLst>
            <a:ext uri="{FF2B5EF4-FFF2-40B4-BE49-F238E27FC236}">
              <a16:creationId xmlns:a16="http://schemas.microsoft.com/office/drawing/2014/main" id="{E35CD7D5-C717-4C9D-843D-0914EE5A9760}"/>
            </a:ext>
          </a:extLst>
        </xdr:cNvPr>
        <xdr:cNvCxnSpPr/>
      </xdr:nvCxnSpPr>
      <xdr:spPr>
        <a:xfrm>
          <a:off x="18656300" y="18531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5" name="n_1aveValue【公民館】&#10;一人当たり面積">
          <a:extLst>
            <a:ext uri="{FF2B5EF4-FFF2-40B4-BE49-F238E27FC236}">
              <a16:creationId xmlns:a16="http://schemas.microsoft.com/office/drawing/2014/main" id="{03EF0419-261C-4D4D-B7A3-3E9B9A5520EE}"/>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6" name="n_2aveValue【公民館】&#10;一人当たり面積">
          <a:extLst>
            <a:ext uri="{FF2B5EF4-FFF2-40B4-BE49-F238E27FC236}">
              <a16:creationId xmlns:a16="http://schemas.microsoft.com/office/drawing/2014/main" id="{C1B9C142-3A2D-44DE-B291-210DAB6C31F2}"/>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747" name="n_3aveValue【公民館】&#10;一人当たり面積">
          <a:extLst>
            <a:ext uri="{FF2B5EF4-FFF2-40B4-BE49-F238E27FC236}">
              <a16:creationId xmlns:a16="http://schemas.microsoft.com/office/drawing/2014/main" id="{2DB6B961-EDCE-41E9-BA73-13E21EFB5738}"/>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748" name="n_4aveValue【公民館】&#10;一人当たり面積">
          <a:extLst>
            <a:ext uri="{FF2B5EF4-FFF2-40B4-BE49-F238E27FC236}">
              <a16:creationId xmlns:a16="http://schemas.microsoft.com/office/drawing/2014/main" id="{FE69B04B-3943-477C-A4F3-65E50B63C415}"/>
            </a:ext>
          </a:extLst>
        </xdr:cNvPr>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56405</xdr:rowOff>
    </xdr:from>
    <xdr:ext cx="469744" cy="259045"/>
    <xdr:sp macro="" textlink="">
      <xdr:nvSpPr>
        <xdr:cNvPr id="749" name="n_1mainValue【公民館】&#10;一人当たり面積">
          <a:extLst>
            <a:ext uri="{FF2B5EF4-FFF2-40B4-BE49-F238E27FC236}">
              <a16:creationId xmlns:a16="http://schemas.microsoft.com/office/drawing/2014/main" id="{48B08EFD-6593-4269-A0B7-ED093339B878}"/>
            </a:ext>
          </a:extLst>
        </xdr:cNvPr>
        <xdr:cNvSpPr txBox="1"/>
      </xdr:nvSpPr>
      <xdr:spPr>
        <a:xfrm>
          <a:off x="21075727" y="1857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56405</xdr:rowOff>
    </xdr:from>
    <xdr:ext cx="469744" cy="259045"/>
    <xdr:sp macro="" textlink="">
      <xdr:nvSpPr>
        <xdr:cNvPr id="750" name="n_2mainValue【公民館】&#10;一人当たり面積">
          <a:extLst>
            <a:ext uri="{FF2B5EF4-FFF2-40B4-BE49-F238E27FC236}">
              <a16:creationId xmlns:a16="http://schemas.microsoft.com/office/drawing/2014/main" id="{1E6645B6-A05E-45DC-A1FB-8D71CF2EC9DE}"/>
            </a:ext>
          </a:extLst>
        </xdr:cNvPr>
        <xdr:cNvSpPr txBox="1"/>
      </xdr:nvSpPr>
      <xdr:spPr>
        <a:xfrm>
          <a:off x="20199427" y="1857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56405</xdr:rowOff>
    </xdr:from>
    <xdr:ext cx="469744" cy="259045"/>
    <xdr:sp macro="" textlink="">
      <xdr:nvSpPr>
        <xdr:cNvPr id="751" name="n_3mainValue【公民館】&#10;一人当たり面積">
          <a:extLst>
            <a:ext uri="{FF2B5EF4-FFF2-40B4-BE49-F238E27FC236}">
              <a16:creationId xmlns:a16="http://schemas.microsoft.com/office/drawing/2014/main" id="{64A24917-9B00-4B7E-A6BD-9602082F9B28}"/>
            </a:ext>
          </a:extLst>
        </xdr:cNvPr>
        <xdr:cNvSpPr txBox="1"/>
      </xdr:nvSpPr>
      <xdr:spPr>
        <a:xfrm>
          <a:off x="19310427" y="1857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56405</xdr:rowOff>
    </xdr:from>
    <xdr:ext cx="469744" cy="259045"/>
    <xdr:sp macro="" textlink="">
      <xdr:nvSpPr>
        <xdr:cNvPr id="752" name="n_4mainValue【公民館】&#10;一人当たり面積">
          <a:extLst>
            <a:ext uri="{FF2B5EF4-FFF2-40B4-BE49-F238E27FC236}">
              <a16:creationId xmlns:a16="http://schemas.microsoft.com/office/drawing/2014/main" id="{0C8328D9-E3EF-4149-9120-59C714B4DD8D}"/>
            </a:ext>
          </a:extLst>
        </xdr:cNvPr>
        <xdr:cNvSpPr txBox="1"/>
      </xdr:nvSpPr>
      <xdr:spPr>
        <a:xfrm>
          <a:off x="18421427" y="1857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86E9D54D-058E-49A3-BADF-37451D20A2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A6CA05A2-BF42-460C-95EA-911230C73AC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743AB55B-9E98-4741-8925-BFD8BDCD092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類似団体と比較して有形固定資産減価償却率が特に低くなっている施設は、認定こども園・幼稚園・保育所、一般廃棄物処理施設となっており、一方</a:t>
          </a:r>
          <a:r>
            <a:rPr kumimoji="1" lang="ja-JP" altLang="en-US" sz="1100" b="0" i="0" baseline="0">
              <a:solidFill>
                <a:sysClr val="windowText" lastClr="000000"/>
              </a:solidFill>
              <a:effectLst/>
              <a:latin typeface="+mn-lt"/>
              <a:ea typeface="+mn-ea"/>
              <a:cs typeface="+mn-cs"/>
            </a:rPr>
            <a:t>で特に</a:t>
          </a:r>
          <a:r>
            <a:rPr kumimoji="1" lang="ja-JP" altLang="ja-JP" sz="1100" b="0" i="0" baseline="0">
              <a:solidFill>
                <a:sysClr val="windowText" lastClr="000000"/>
              </a:solidFill>
              <a:effectLst/>
              <a:latin typeface="+mn-lt"/>
              <a:ea typeface="+mn-ea"/>
              <a:cs typeface="+mn-cs"/>
            </a:rPr>
            <a:t>高くなっている施設は体育館・プール、福祉施設、市民会館、庁舎である。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有形固定資産減価償却率が低い認定こども園・幼稚園・保育所については、以前から保育施設について民営化してきたことが要因であると考えており、令和２年度は、１園を民営化するため施設を売却したことにより減価償却率は減少している。一般廃棄物処理施設については、令和元年度に焼却施設が完成したことから類似団体平均を大幅に下回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有形固定資産減価償却率が高い市民会館は、令和</a:t>
          </a:r>
          <a:r>
            <a:rPr kumimoji="1" lang="en-US" altLang="ja-JP" sz="1100" b="0" i="0" baseline="0">
              <a:solidFill>
                <a:sysClr val="windowText" lastClr="000000"/>
              </a:solidFill>
              <a:effectLst/>
              <a:latin typeface="+mn-lt"/>
              <a:ea typeface="+mn-ea"/>
              <a:cs typeface="+mn-cs"/>
            </a:rPr>
            <a:t>6</a:t>
          </a:r>
          <a:r>
            <a:rPr kumimoji="1" lang="ja-JP" altLang="ja-JP" sz="1100" b="0" i="0" baseline="0">
              <a:solidFill>
                <a:sysClr val="windowText" lastClr="000000"/>
              </a:solidFill>
              <a:effectLst/>
              <a:latin typeface="+mn-lt"/>
              <a:ea typeface="+mn-ea"/>
              <a:cs typeface="+mn-cs"/>
            </a:rPr>
            <a:t>年度から耐震化等工事を実施していることから今後減少していくものと考えており、体育館・プール</a:t>
          </a:r>
          <a:r>
            <a:rPr kumimoji="1" lang="ja-JP" altLang="en-US" sz="1100" b="0" i="0" baseline="0">
              <a:solidFill>
                <a:sysClr val="windowText" lastClr="000000"/>
              </a:solidFill>
              <a:effectLst/>
              <a:latin typeface="+mn-lt"/>
              <a:ea typeface="+mn-ea"/>
              <a:cs typeface="+mn-cs"/>
            </a:rPr>
            <a:t>についても令和７年度にプールの新設を実施することから減少すると見込んでいる。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福祉施設、庁舎</a:t>
          </a:r>
          <a:r>
            <a:rPr kumimoji="1" lang="ja-JP" altLang="en-US" sz="1100" b="0" i="0" baseline="0">
              <a:solidFill>
                <a:sysClr val="windowText" lastClr="000000"/>
              </a:solidFill>
              <a:effectLst/>
              <a:latin typeface="+mn-lt"/>
              <a:ea typeface="+mn-ea"/>
              <a:cs typeface="+mn-cs"/>
            </a:rPr>
            <a:t>について</a:t>
          </a:r>
          <a:r>
            <a:rPr kumimoji="1" lang="ja-JP" altLang="ja-JP" sz="1100" b="0" i="0" baseline="0">
              <a:solidFill>
                <a:sysClr val="windowText" lastClr="000000"/>
              </a:solidFill>
              <a:effectLst/>
              <a:latin typeface="+mn-lt"/>
              <a:ea typeface="+mn-ea"/>
              <a:cs typeface="+mn-cs"/>
            </a:rPr>
            <a:t>は、今後も公共施設等総合管理計画に基づき、市民の要望などを踏まえながら慎重に統廃合を推進していく。</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954F54A-63C8-4074-AA23-9FCE3F7B793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96DBBF-01C9-4E42-83F5-7E2553EE752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DA51BC6-E3F5-47C3-9841-CF82F620C38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4A51C0-CD26-4D9D-9516-5E2ED053994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8297D49-204C-4E58-BBC8-2D04DC87CE2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8E116B3-9F42-4323-B782-E3C50E7B79A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5E0289-8F60-4F11-A626-B25D75196B2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30E4B13-54E6-48A7-9BE2-2F658F30DF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D0764E-ABF1-496B-8CE4-E8E84EAE26F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66D80AC-EBBF-409F-A69C-F7237080AA7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70,354
69,573
294.65
36,529,173
35,081,901
1,444,339
16,108,265
24,148,565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CD450B-D98E-42AB-BA29-F905836882E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837F28E-E575-4FFB-BF32-B01A6F6AC70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54A61C3-953C-4361-A1AB-FAE584ECDD2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BA6CBED-E5AE-41B5-AD3E-C9F10148839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0874E1-D0D3-4C24-8FFB-EA85D3D1194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BFDA3DB-CFEA-4678-8059-C63F7385DB4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9EC3C6C-D3C8-4DF3-90BA-F1711D15D54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96CE892-CF72-420E-B429-AC7318854D4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023F8D6-5A3E-4FAA-8928-A38B3D35B92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A9FE39-117E-495C-BC55-FE62E09211B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481162D-CB7E-4C84-856F-A47F615D630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BAA30C2-CEB3-4340-B434-F1A4C901E17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FEFD8F2-8A30-4844-8E45-5D423154FFD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AEEB4F-9364-449E-9D1D-2565B9C625A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58222A-46BF-4603-9097-A5CE4B25241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171D5D3-5190-4B4D-BDFA-14AE3DF18F3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F6979C-8EE2-46CD-93E5-1328F0ACDC9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8F2C81F-CF53-4DCB-86B6-E0D110216F3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F9FC035-64E5-4670-8C75-F1A741ECA49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D9AA78B-1103-4784-B49D-68D0E54A2AB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B32471A-31FF-4114-B1B5-1AABD8E0147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9DBA95E-ADED-4E79-A488-BA5262DDA70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7F1BA8E-50E9-44ED-85F9-AF25FA1C52B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037A65B-D348-4680-86B1-3487CD343B6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ADF32AF-431B-40D2-8519-9791FB6BD4A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601E16C-B6E0-439B-9D1C-5964EF099D9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A29CECE-5097-46E6-9719-F48D6D531A9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32925A-2881-4E2E-A4BB-46DCA529401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00D50B9-58FD-498D-B45B-B7E5256E95D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99FBEB9-5658-4870-B837-A974B78A20E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D27F005-7020-4BE4-A797-C98EBBF43CB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159C8B6-7116-46D2-83CF-B75EF339B0A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BD4FFDB-D3D5-4109-8F12-D6C83C8D666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E3DD06A-D70A-4223-90B1-B09163DCD54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5D7B2A9-014E-4B80-90B8-DFE022E089A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B22CD4A-2036-4747-AC0D-967983B55E8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C00E409-84F6-4DFC-955B-F5605E82F25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85A2349-5545-4135-BA20-5653005A097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54904D5-B96D-47A6-8B39-16B7879662B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4EE3F1F-E00B-4372-A633-9066E0C2B00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7D97592-8D99-4786-9FA2-697C2C96711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1622A96-A2B7-420B-9B9A-E9D0E3183EE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0662F22-5543-4223-96C2-4E831E94DB1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1A2AF81-902C-4657-80A2-CD4B2462637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FAAE83D-D92C-4017-ABAC-E51CA8D7E4D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9276A79-7F3D-46B4-9F03-7508D06ADE2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AD4AD429-F2E9-4CC3-B110-C467A3EDE129}"/>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DA40CB65-D290-486F-B427-D62D722A3D2B}"/>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2C392E49-DB20-4866-8F01-057228B1E24A}"/>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653A9FF1-971F-490E-B5C2-487A88A2ECE2}"/>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12532273-1E34-42EB-B9EA-BDE1975C37DE}"/>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298BBC9E-1C34-4FEC-910F-E9AFAF74EAEE}"/>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5A38C1BB-8B28-4915-9BFE-0372CBB08D2D}"/>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A65E6048-D9C6-4924-B620-B166535A3FEC}"/>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DFC850CC-5111-46CE-9D29-CDE14E595C07}"/>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2A7CF030-4E9A-47F0-B10F-97F7FC7F714A}"/>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274FAB44-8229-4F78-95AE-266B918A0EA8}"/>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B7ED190-3A38-4EDC-9D60-5D9C073D835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CE7D6FF-1238-42C1-8D7E-C051EA15B19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5A45AFE-BCB7-4C8A-9F0D-1D1AF7CD32E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688FCA8-31FF-4E62-9D5E-130484316EE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22CB599-7ABB-4735-B4CF-B026448A043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160927</xdr:rowOff>
    </xdr:from>
    <xdr:to>
      <xdr:col>24</xdr:col>
      <xdr:colOff>114300</xdr:colOff>
      <xdr:row>39</xdr:row>
      <xdr:rowOff>91077</xdr:rowOff>
    </xdr:to>
    <xdr:sp macro="" textlink="">
      <xdr:nvSpPr>
        <xdr:cNvPr id="74" name="楕円 73">
          <a:extLst>
            <a:ext uri="{FF2B5EF4-FFF2-40B4-BE49-F238E27FC236}">
              <a16:creationId xmlns:a16="http://schemas.microsoft.com/office/drawing/2014/main" id="{6DB6876B-76DB-4E93-8425-9DFB15F83103}"/>
            </a:ext>
          </a:extLst>
        </xdr:cNvPr>
        <xdr:cNvSpPr/>
      </xdr:nvSpPr>
      <xdr:spPr>
        <a:xfrm>
          <a:off x="45847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139354</xdr:rowOff>
    </xdr:from>
    <xdr:ext cx="405111" cy="259045"/>
    <xdr:sp macro="" textlink="">
      <xdr:nvSpPr>
        <xdr:cNvPr id="75" name="【図書館】&#10;有形固定資産減価償却率該当値テキスト">
          <a:extLst>
            <a:ext uri="{FF2B5EF4-FFF2-40B4-BE49-F238E27FC236}">
              <a16:creationId xmlns:a16="http://schemas.microsoft.com/office/drawing/2014/main" id="{25AA8790-0141-4DBB-A68B-BA63F7CF8052}"/>
            </a:ext>
          </a:extLst>
        </xdr:cNvPr>
        <xdr:cNvSpPr txBox="1"/>
      </xdr:nvSpPr>
      <xdr:spPr>
        <a:xfrm>
          <a:off x="4673600"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93980</xdr:rowOff>
    </xdr:from>
    <xdr:to>
      <xdr:col>20</xdr:col>
      <xdr:colOff>38100</xdr:colOff>
      <xdr:row>39</xdr:row>
      <xdr:rowOff>24130</xdr:rowOff>
    </xdr:to>
    <xdr:sp macro="" textlink="">
      <xdr:nvSpPr>
        <xdr:cNvPr id="76" name="楕円 75">
          <a:extLst>
            <a:ext uri="{FF2B5EF4-FFF2-40B4-BE49-F238E27FC236}">
              <a16:creationId xmlns:a16="http://schemas.microsoft.com/office/drawing/2014/main" id="{AE870F34-55A1-430A-A835-FC1C6E179A9C}"/>
            </a:ext>
          </a:extLst>
        </xdr:cNvPr>
        <xdr:cNvSpPr/>
      </xdr:nvSpPr>
      <xdr:spPr>
        <a:xfrm>
          <a:off x="3746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144780</xdr:rowOff>
    </xdr:from>
    <xdr:to>
      <xdr:col>24</xdr:col>
      <xdr:colOff>63500</xdr:colOff>
      <xdr:row>39</xdr:row>
      <xdr:rowOff>40277</xdr:rowOff>
    </xdr:to>
    <xdr:cxnSp macro="">
      <xdr:nvCxnSpPr>
        <xdr:cNvPr id="77" name="直線コネクタ 76">
          <a:extLst>
            <a:ext uri="{FF2B5EF4-FFF2-40B4-BE49-F238E27FC236}">
              <a16:creationId xmlns:a16="http://schemas.microsoft.com/office/drawing/2014/main" id="{1AEF8B78-6B4B-407A-A01A-B3D293012D00}"/>
            </a:ext>
          </a:extLst>
        </xdr:cNvPr>
        <xdr:cNvCxnSpPr/>
      </xdr:nvCxnSpPr>
      <xdr:spPr>
        <a:xfrm>
          <a:off x="3797300" y="6659880"/>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53159</xdr:rowOff>
    </xdr:from>
    <xdr:to>
      <xdr:col>15</xdr:col>
      <xdr:colOff>101600</xdr:colOff>
      <xdr:row>38</xdr:row>
      <xdr:rowOff>154759</xdr:rowOff>
    </xdr:to>
    <xdr:sp macro="" textlink="">
      <xdr:nvSpPr>
        <xdr:cNvPr id="78" name="楕円 77">
          <a:extLst>
            <a:ext uri="{FF2B5EF4-FFF2-40B4-BE49-F238E27FC236}">
              <a16:creationId xmlns:a16="http://schemas.microsoft.com/office/drawing/2014/main" id="{510226C9-D8BE-4972-8F7F-03C7232964D0}"/>
            </a:ext>
          </a:extLst>
        </xdr:cNvPr>
        <xdr:cNvSpPr/>
      </xdr:nvSpPr>
      <xdr:spPr>
        <a:xfrm>
          <a:off x="2857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103959</xdr:rowOff>
    </xdr:from>
    <xdr:to>
      <xdr:col>19</xdr:col>
      <xdr:colOff>177800</xdr:colOff>
      <xdr:row>38</xdr:row>
      <xdr:rowOff>144780</xdr:rowOff>
    </xdr:to>
    <xdr:cxnSp macro="">
      <xdr:nvCxnSpPr>
        <xdr:cNvPr id="79" name="直線コネクタ 78">
          <a:extLst>
            <a:ext uri="{FF2B5EF4-FFF2-40B4-BE49-F238E27FC236}">
              <a16:creationId xmlns:a16="http://schemas.microsoft.com/office/drawing/2014/main" id="{E4389A20-15CF-421B-9E95-8C627724B636}"/>
            </a:ext>
          </a:extLst>
        </xdr:cNvPr>
        <xdr:cNvCxnSpPr/>
      </xdr:nvCxnSpPr>
      <xdr:spPr>
        <a:xfrm>
          <a:off x="2908300" y="661905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169091</xdr:rowOff>
    </xdr:from>
    <xdr:to>
      <xdr:col>10</xdr:col>
      <xdr:colOff>165100</xdr:colOff>
      <xdr:row>38</xdr:row>
      <xdr:rowOff>99241</xdr:rowOff>
    </xdr:to>
    <xdr:sp macro="" textlink="">
      <xdr:nvSpPr>
        <xdr:cNvPr id="80" name="楕円 79">
          <a:extLst>
            <a:ext uri="{FF2B5EF4-FFF2-40B4-BE49-F238E27FC236}">
              <a16:creationId xmlns:a16="http://schemas.microsoft.com/office/drawing/2014/main" id="{9BC6B265-2500-4618-B747-C501F31A3365}"/>
            </a:ext>
          </a:extLst>
        </xdr:cNvPr>
        <xdr:cNvSpPr/>
      </xdr:nvSpPr>
      <xdr:spPr>
        <a:xfrm>
          <a:off x="1968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48441</xdr:rowOff>
    </xdr:from>
    <xdr:to>
      <xdr:col>15</xdr:col>
      <xdr:colOff>50800</xdr:colOff>
      <xdr:row>38</xdr:row>
      <xdr:rowOff>103959</xdr:rowOff>
    </xdr:to>
    <xdr:cxnSp macro="">
      <xdr:nvCxnSpPr>
        <xdr:cNvPr id="81" name="直線コネクタ 80">
          <a:extLst>
            <a:ext uri="{FF2B5EF4-FFF2-40B4-BE49-F238E27FC236}">
              <a16:creationId xmlns:a16="http://schemas.microsoft.com/office/drawing/2014/main" id="{42B92ABD-710E-411B-AAF4-57D9DEE1E8C3}"/>
            </a:ext>
          </a:extLst>
        </xdr:cNvPr>
        <xdr:cNvCxnSpPr/>
      </xdr:nvCxnSpPr>
      <xdr:spPr>
        <a:xfrm>
          <a:off x="2019300" y="656354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146231</xdr:rowOff>
    </xdr:from>
    <xdr:to>
      <xdr:col>6</xdr:col>
      <xdr:colOff>38100</xdr:colOff>
      <xdr:row>38</xdr:row>
      <xdr:rowOff>76381</xdr:rowOff>
    </xdr:to>
    <xdr:sp macro="" textlink="">
      <xdr:nvSpPr>
        <xdr:cNvPr id="82" name="楕円 81">
          <a:extLst>
            <a:ext uri="{FF2B5EF4-FFF2-40B4-BE49-F238E27FC236}">
              <a16:creationId xmlns:a16="http://schemas.microsoft.com/office/drawing/2014/main" id="{34F9EC52-66CA-4AFD-9DE6-561032054B17}"/>
            </a:ext>
          </a:extLst>
        </xdr:cNvPr>
        <xdr:cNvSpPr/>
      </xdr:nvSpPr>
      <xdr:spPr>
        <a:xfrm>
          <a:off x="1079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25581</xdr:rowOff>
    </xdr:from>
    <xdr:to>
      <xdr:col>10</xdr:col>
      <xdr:colOff>114300</xdr:colOff>
      <xdr:row>38</xdr:row>
      <xdr:rowOff>48441</xdr:rowOff>
    </xdr:to>
    <xdr:cxnSp macro="">
      <xdr:nvCxnSpPr>
        <xdr:cNvPr id="83" name="直線コネクタ 82">
          <a:extLst>
            <a:ext uri="{FF2B5EF4-FFF2-40B4-BE49-F238E27FC236}">
              <a16:creationId xmlns:a16="http://schemas.microsoft.com/office/drawing/2014/main" id="{2865D4FD-FEF3-45B5-B32D-C99FA199586A}"/>
            </a:ext>
          </a:extLst>
        </xdr:cNvPr>
        <xdr:cNvCxnSpPr/>
      </xdr:nvCxnSpPr>
      <xdr:spPr>
        <a:xfrm>
          <a:off x="1130300" y="654068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A3C593EC-D9BC-4199-9B2F-887B03820A45}"/>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8A198EF4-6C3A-4797-8423-6FD2189AE36C}"/>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01FC3225-562A-451A-B33B-1A98D6114AC1}"/>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EA354C1E-EAE7-4146-93E8-4E80D0284D02}"/>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15257</xdr:rowOff>
    </xdr:from>
    <xdr:ext cx="405111" cy="259045"/>
    <xdr:sp macro="" textlink="">
      <xdr:nvSpPr>
        <xdr:cNvPr id="88" name="n_1mainValue【図書館】&#10;有形固定資産減価償却率">
          <a:extLst>
            <a:ext uri="{FF2B5EF4-FFF2-40B4-BE49-F238E27FC236}">
              <a16:creationId xmlns:a16="http://schemas.microsoft.com/office/drawing/2014/main" id="{B6310AC3-F949-4FED-B8B0-7F5073C9DBE0}"/>
            </a:ext>
          </a:extLst>
        </xdr:cNvPr>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145886</xdr:rowOff>
    </xdr:from>
    <xdr:ext cx="405111" cy="259045"/>
    <xdr:sp macro="" textlink="">
      <xdr:nvSpPr>
        <xdr:cNvPr id="89" name="n_2mainValue【図書館】&#10;有形固定資産減価償却率">
          <a:extLst>
            <a:ext uri="{FF2B5EF4-FFF2-40B4-BE49-F238E27FC236}">
              <a16:creationId xmlns:a16="http://schemas.microsoft.com/office/drawing/2014/main" id="{28688BEC-8C3E-4EEA-BFB3-3DE7867E21DB}"/>
            </a:ext>
          </a:extLst>
        </xdr:cNvPr>
        <xdr:cNvSpPr txBox="1"/>
      </xdr:nvSpPr>
      <xdr:spPr>
        <a:xfrm>
          <a:off x="27057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90368</xdr:rowOff>
    </xdr:from>
    <xdr:ext cx="405111" cy="259045"/>
    <xdr:sp macro="" textlink="">
      <xdr:nvSpPr>
        <xdr:cNvPr id="90" name="n_3mainValue【図書館】&#10;有形固定資産減価償却率">
          <a:extLst>
            <a:ext uri="{FF2B5EF4-FFF2-40B4-BE49-F238E27FC236}">
              <a16:creationId xmlns:a16="http://schemas.microsoft.com/office/drawing/2014/main" id="{3D29021F-E1A1-4953-B3D2-1D595CFF1F29}"/>
            </a:ext>
          </a:extLst>
        </xdr:cNvPr>
        <xdr:cNvSpPr txBox="1"/>
      </xdr:nvSpPr>
      <xdr:spPr>
        <a:xfrm>
          <a:off x="18167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67508</xdr:rowOff>
    </xdr:from>
    <xdr:ext cx="405111" cy="259045"/>
    <xdr:sp macro="" textlink="">
      <xdr:nvSpPr>
        <xdr:cNvPr id="91" name="n_4mainValue【図書館】&#10;有形固定資産減価償却率">
          <a:extLst>
            <a:ext uri="{FF2B5EF4-FFF2-40B4-BE49-F238E27FC236}">
              <a16:creationId xmlns:a16="http://schemas.microsoft.com/office/drawing/2014/main" id="{A5B16D3E-FBAA-4D88-92B1-3A8B696C9AB4}"/>
            </a:ext>
          </a:extLst>
        </xdr:cNvPr>
        <xdr:cNvSpPr txBox="1"/>
      </xdr:nvSpPr>
      <xdr:spPr>
        <a:xfrm>
          <a:off x="927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256F642-4755-41C2-BD86-C41089B455F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FAA481F-C9D7-4808-87BB-EEB759582BE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4FD76F3-121A-4A79-AA6F-BFCB2756FD4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6A5A3FC-8ACA-4AD4-853E-9EF26B2C733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7D7DECC-6383-4698-99FB-1F5CBAB2B0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06245BB-339D-4B43-8C16-98CAD00A637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7871155-9D81-4519-A4F2-D54394E377C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6018160-784D-410A-A92A-6D60B5D47D9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71E9D59-88D0-4468-8EC1-26DCFCA5134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61FD23B-1D6A-4D9F-B0FE-FDF7B6DEBF9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4F17D753-E66B-49E9-A03D-D066FC92CC4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1FDA6D0-3C89-456E-98CF-FA30F8AF0A6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BD6083F-57A5-4314-842E-080DAEED9FE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33BE68A-4E8E-4A0B-835E-A2588D48AD3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105A298-CD9E-4A7B-BE04-3A96B577F2C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D59414E-4074-490B-B21B-56398EDCC0C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FB36DCE-0412-430C-B8B9-DC8C444E768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4544D58-100C-4C2A-97C9-1E3F664C20D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214E0A2-DE6A-4A96-ADB0-C14B84A0557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7CBA8255-00D1-4DEC-B5D9-157EE6603BA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22BE52D-5F73-45EC-9918-6959C4495BA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1E899C1-40C8-4A18-8F42-C4242C72BD5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A0625936-0877-49B3-8934-BD2348EC10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99855286-866F-4335-8FDB-C3B37B00E547}"/>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4CC27D11-9DF4-4732-A7BF-B282B2B5F098}"/>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120AC1D9-C29B-4D03-8619-094025F9614D}"/>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7210E529-8F84-4064-A141-BE5CF13F5526}"/>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F7A773AF-BD5B-4ED8-92AD-4AF451349C02}"/>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90C4F570-990E-4F32-AE3D-6DD7FB9DA1FC}"/>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AC584E6C-8542-4721-B011-4AAEA11D22F6}"/>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B91AA9F9-4C86-4E5B-8E14-7C90A252FF81}"/>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C18161EB-8A5D-4CE7-99E2-4F58577D4D77}"/>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329C1873-9B2C-42D9-AA17-340B61B20424}"/>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6A6065C3-EA6E-4F15-B63A-902A1C55D33C}"/>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C4B05DE-75FC-4F9B-B230-51BE33166C8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FA2EC5D-BCAB-4DFA-A9C5-B77D5CE30A4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78339FB-CA11-4FEE-9E48-61D799097F9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9BBE3F9-80C2-44BE-9F58-E58D1C70CB3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B81C2C4-6123-4067-ACC2-0C3DA61DD06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31" name="楕円 130">
          <a:extLst>
            <a:ext uri="{FF2B5EF4-FFF2-40B4-BE49-F238E27FC236}">
              <a16:creationId xmlns:a16="http://schemas.microsoft.com/office/drawing/2014/main" id="{C11365C5-6AB2-4997-B2BD-8CB5C2CCEA1C}"/>
            </a:ext>
          </a:extLst>
        </xdr:cNvPr>
        <xdr:cNvSpPr/>
      </xdr:nvSpPr>
      <xdr:spPr>
        <a:xfrm>
          <a:off x="104267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105427</xdr:rowOff>
    </xdr:from>
    <xdr:ext cx="469744" cy="259045"/>
    <xdr:sp macro="" textlink="">
      <xdr:nvSpPr>
        <xdr:cNvPr id="132" name="【図書館】&#10;一人当たり面積該当値テキスト">
          <a:extLst>
            <a:ext uri="{FF2B5EF4-FFF2-40B4-BE49-F238E27FC236}">
              <a16:creationId xmlns:a16="http://schemas.microsoft.com/office/drawing/2014/main" id="{FA8400DF-C457-4BD2-8EED-59A515D3C689}"/>
            </a:ext>
          </a:extLst>
        </xdr:cNvPr>
        <xdr:cNvSpPr txBox="1"/>
      </xdr:nvSpPr>
      <xdr:spPr>
        <a:xfrm>
          <a:off x="105156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127000</xdr:rowOff>
    </xdr:from>
    <xdr:to>
      <xdr:col>50</xdr:col>
      <xdr:colOff>165100</xdr:colOff>
      <xdr:row>39</xdr:row>
      <xdr:rowOff>57150</xdr:rowOff>
    </xdr:to>
    <xdr:sp macro="" textlink="">
      <xdr:nvSpPr>
        <xdr:cNvPr id="133" name="楕円 132">
          <a:extLst>
            <a:ext uri="{FF2B5EF4-FFF2-40B4-BE49-F238E27FC236}">
              <a16:creationId xmlns:a16="http://schemas.microsoft.com/office/drawing/2014/main" id="{41CE13A7-5CA4-4AFE-8D9D-3012EC000CCE}"/>
            </a:ext>
          </a:extLst>
        </xdr:cNvPr>
        <xdr:cNvSpPr/>
      </xdr:nvSpPr>
      <xdr:spPr>
        <a:xfrm>
          <a:off x="9588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6350</xdr:rowOff>
    </xdr:from>
    <xdr:to>
      <xdr:col>55</xdr:col>
      <xdr:colOff>0</xdr:colOff>
      <xdr:row>39</xdr:row>
      <xdr:rowOff>6350</xdr:rowOff>
    </xdr:to>
    <xdr:cxnSp macro="">
      <xdr:nvCxnSpPr>
        <xdr:cNvPr id="134" name="直線コネクタ 133">
          <a:extLst>
            <a:ext uri="{FF2B5EF4-FFF2-40B4-BE49-F238E27FC236}">
              <a16:creationId xmlns:a16="http://schemas.microsoft.com/office/drawing/2014/main" id="{34276368-433B-47F6-8DDA-1110A0E6C616}"/>
            </a:ext>
          </a:extLst>
        </xdr:cNvPr>
        <xdr:cNvCxnSpPr/>
      </xdr:nvCxnSpPr>
      <xdr:spPr>
        <a:xfrm>
          <a:off x="9639300" y="669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127000</xdr:rowOff>
    </xdr:from>
    <xdr:to>
      <xdr:col>46</xdr:col>
      <xdr:colOff>38100</xdr:colOff>
      <xdr:row>39</xdr:row>
      <xdr:rowOff>57150</xdr:rowOff>
    </xdr:to>
    <xdr:sp macro="" textlink="">
      <xdr:nvSpPr>
        <xdr:cNvPr id="135" name="楕円 134">
          <a:extLst>
            <a:ext uri="{FF2B5EF4-FFF2-40B4-BE49-F238E27FC236}">
              <a16:creationId xmlns:a16="http://schemas.microsoft.com/office/drawing/2014/main" id="{C228D871-7A9F-400F-BC40-F1403CB60FDD}"/>
            </a:ext>
          </a:extLst>
        </xdr:cNvPr>
        <xdr:cNvSpPr/>
      </xdr:nvSpPr>
      <xdr:spPr>
        <a:xfrm>
          <a:off x="8699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6350</xdr:rowOff>
    </xdr:from>
    <xdr:to>
      <xdr:col>50</xdr:col>
      <xdr:colOff>114300</xdr:colOff>
      <xdr:row>39</xdr:row>
      <xdr:rowOff>6350</xdr:rowOff>
    </xdr:to>
    <xdr:cxnSp macro="">
      <xdr:nvCxnSpPr>
        <xdr:cNvPr id="136" name="直線コネクタ 135">
          <a:extLst>
            <a:ext uri="{FF2B5EF4-FFF2-40B4-BE49-F238E27FC236}">
              <a16:creationId xmlns:a16="http://schemas.microsoft.com/office/drawing/2014/main" id="{A7539F07-9C88-4D84-BD0E-D7FC77B70967}"/>
            </a:ext>
          </a:extLst>
        </xdr:cNvPr>
        <xdr:cNvCxnSpPr/>
      </xdr:nvCxnSpPr>
      <xdr:spPr>
        <a:xfrm>
          <a:off x="8750300" y="669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127000</xdr:rowOff>
    </xdr:from>
    <xdr:to>
      <xdr:col>41</xdr:col>
      <xdr:colOff>101600</xdr:colOff>
      <xdr:row>39</xdr:row>
      <xdr:rowOff>57150</xdr:rowOff>
    </xdr:to>
    <xdr:sp macro="" textlink="">
      <xdr:nvSpPr>
        <xdr:cNvPr id="137" name="楕円 136">
          <a:extLst>
            <a:ext uri="{FF2B5EF4-FFF2-40B4-BE49-F238E27FC236}">
              <a16:creationId xmlns:a16="http://schemas.microsoft.com/office/drawing/2014/main" id="{5984BE93-5251-40A1-9A71-0591B343F98F}"/>
            </a:ext>
          </a:extLst>
        </xdr:cNvPr>
        <xdr:cNvSpPr/>
      </xdr:nvSpPr>
      <xdr:spPr>
        <a:xfrm>
          <a:off x="7810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6350</xdr:rowOff>
    </xdr:from>
    <xdr:to>
      <xdr:col>45</xdr:col>
      <xdr:colOff>177800</xdr:colOff>
      <xdr:row>39</xdr:row>
      <xdr:rowOff>6350</xdr:rowOff>
    </xdr:to>
    <xdr:cxnSp macro="">
      <xdr:nvCxnSpPr>
        <xdr:cNvPr id="138" name="直線コネクタ 137">
          <a:extLst>
            <a:ext uri="{FF2B5EF4-FFF2-40B4-BE49-F238E27FC236}">
              <a16:creationId xmlns:a16="http://schemas.microsoft.com/office/drawing/2014/main" id="{5EC5F310-7C0E-4D3A-A787-92C7895279B5}"/>
            </a:ext>
          </a:extLst>
        </xdr:cNvPr>
        <xdr:cNvCxnSpPr/>
      </xdr:nvCxnSpPr>
      <xdr:spPr>
        <a:xfrm>
          <a:off x="7861300" y="669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39" name="楕円 138">
          <a:extLst>
            <a:ext uri="{FF2B5EF4-FFF2-40B4-BE49-F238E27FC236}">
              <a16:creationId xmlns:a16="http://schemas.microsoft.com/office/drawing/2014/main" id="{85F00037-D16A-4567-A970-BE861157C4F3}"/>
            </a:ext>
          </a:extLst>
        </xdr:cNvPr>
        <xdr:cNvSpPr/>
      </xdr:nvSpPr>
      <xdr:spPr>
        <a:xfrm>
          <a:off x="6921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6350</xdr:rowOff>
    </xdr:from>
    <xdr:to>
      <xdr:col>41</xdr:col>
      <xdr:colOff>50800</xdr:colOff>
      <xdr:row>39</xdr:row>
      <xdr:rowOff>6350</xdr:rowOff>
    </xdr:to>
    <xdr:cxnSp macro="">
      <xdr:nvCxnSpPr>
        <xdr:cNvPr id="140" name="直線コネクタ 139">
          <a:extLst>
            <a:ext uri="{FF2B5EF4-FFF2-40B4-BE49-F238E27FC236}">
              <a16:creationId xmlns:a16="http://schemas.microsoft.com/office/drawing/2014/main" id="{D1B61775-9271-4B9B-9852-392B339324E4}"/>
            </a:ext>
          </a:extLst>
        </xdr:cNvPr>
        <xdr:cNvCxnSpPr/>
      </xdr:nvCxnSpPr>
      <xdr:spPr>
        <a:xfrm>
          <a:off x="6972300" y="669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F1CE88C6-25A6-4A02-8400-9205FA501C7F}"/>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3F383F6D-028D-441E-B72B-018E001D50C2}"/>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0E0CCCF5-4474-4D0A-A67D-1AD82CAA53FE}"/>
            </a:ext>
          </a:extLst>
        </xdr:cNvPr>
        <xdr:cNvSpPr txBox="1"/>
      </xdr:nvSpPr>
      <xdr:spPr>
        <a:xfrm>
          <a:off x="7626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FC551AFB-E0B0-443A-BAAA-F1C231D592C0}"/>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73677</xdr:rowOff>
    </xdr:from>
    <xdr:ext cx="469744" cy="259045"/>
    <xdr:sp macro="" textlink="">
      <xdr:nvSpPr>
        <xdr:cNvPr id="145" name="n_1mainValue【図書館】&#10;一人当たり面積">
          <a:extLst>
            <a:ext uri="{FF2B5EF4-FFF2-40B4-BE49-F238E27FC236}">
              <a16:creationId xmlns:a16="http://schemas.microsoft.com/office/drawing/2014/main" id="{62473BC0-ECC5-4E49-8DB7-2E23CEC334E0}"/>
            </a:ext>
          </a:extLst>
        </xdr:cNvPr>
        <xdr:cNvSpPr txBox="1"/>
      </xdr:nvSpPr>
      <xdr:spPr>
        <a:xfrm>
          <a:off x="93917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73677</xdr:rowOff>
    </xdr:from>
    <xdr:ext cx="469744" cy="259045"/>
    <xdr:sp macro="" textlink="">
      <xdr:nvSpPr>
        <xdr:cNvPr id="146" name="n_2mainValue【図書館】&#10;一人当たり面積">
          <a:extLst>
            <a:ext uri="{FF2B5EF4-FFF2-40B4-BE49-F238E27FC236}">
              <a16:creationId xmlns:a16="http://schemas.microsoft.com/office/drawing/2014/main" id="{5716BA2B-8C5B-460C-B3B8-CD55FCCAA601}"/>
            </a:ext>
          </a:extLst>
        </xdr:cNvPr>
        <xdr:cNvSpPr txBox="1"/>
      </xdr:nvSpPr>
      <xdr:spPr>
        <a:xfrm>
          <a:off x="8515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73677</xdr:rowOff>
    </xdr:from>
    <xdr:ext cx="469744" cy="259045"/>
    <xdr:sp macro="" textlink="">
      <xdr:nvSpPr>
        <xdr:cNvPr id="147" name="n_3mainValue【図書館】&#10;一人当たり面積">
          <a:extLst>
            <a:ext uri="{FF2B5EF4-FFF2-40B4-BE49-F238E27FC236}">
              <a16:creationId xmlns:a16="http://schemas.microsoft.com/office/drawing/2014/main" id="{13F365AD-79DF-4D25-AB92-B4E859984FDA}"/>
            </a:ext>
          </a:extLst>
        </xdr:cNvPr>
        <xdr:cNvSpPr txBox="1"/>
      </xdr:nvSpPr>
      <xdr:spPr>
        <a:xfrm>
          <a:off x="7626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73677</xdr:rowOff>
    </xdr:from>
    <xdr:ext cx="469744" cy="259045"/>
    <xdr:sp macro="" textlink="">
      <xdr:nvSpPr>
        <xdr:cNvPr id="148" name="n_4mainValue【図書館】&#10;一人当たり面積">
          <a:extLst>
            <a:ext uri="{FF2B5EF4-FFF2-40B4-BE49-F238E27FC236}">
              <a16:creationId xmlns:a16="http://schemas.microsoft.com/office/drawing/2014/main" id="{CCB913D8-A649-48FF-BFBA-6557D0D9ECC9}"/>
            </a:ext>
          </a:extLst>
        </xdr:cNvPr>
        <xdr:cNvSpPr txBox="1"/>
      </xdr:nvSpPr>
      <xdr:spPr>
        <a:xfrm>
          <a:off x="6737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EF89A9E-94FC-47A3-9434-F073F5DD01E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C4F3D99-72C9-4970-9DCE-2CC51797312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75E26D9-CAAC-44B4-A737-B3C1EDACA9B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7FA0192-312B-4FD4-B807-4BA82D93897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8F30E73-21F4-45F1-8760-6262DEE9F83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25F66CD-6E1F-423D-8934-2726BA8E966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7B80EE0-FD7C-4D4A-9264-DC57B55E6B0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508F9DB-F81C-4622-89FA-409582EDAAF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A4B8C01-144A-4226-971F-5D215E342BE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CF6B326-811D-4017-A0B3-04ADB984D7F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FC19BC64-2645-451A-A498-7B04CD849CF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F1C03603-307B-4D98-846B-4C6937C2B87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2BF2115B-5B48-4B1A-8173-D3A4F396DC1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17B3438E-4E13-4AD2-8538-CBBBEB8E97F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387858E4-62B8-4E4E-B73C-20BF56D9185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8B23F9F0-04C2-44C4-993B-90248146089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ED9CB180-EE66-4625-8E32-49CEA9892F5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2CDC2611-EB69-498C-B2FC-A8E5A8A2C22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3F48D7E5-E528-42B6-A110-E1F5546121B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C3207A9E-DC2C-4B78-BCBA-837C55D5223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E6EAFDFF-B3D4-4564-B216-3FC4BCCE517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3D7A79A-23EA-4237-9CBA-CE64D8D65F8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67283E5-5DAA-4C49-B0D5-D4C1EBDB18C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F5360C8C-5109-4D5F-B326-571F40253CC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482BC3DF-5B2B-4253-B630-36DDAED14965}"/>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B8B3A40A-3DBF-470A-B7E4-5008A0F3B16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1BE018DE-5A65-48BC-B34E-05183B504DC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DC922409-B887-4BE1-AF9F-67694200C12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A0930E49-FB6A-42F9-94D9-25F8D1E4B9CC}"/>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90D640EE-5C13-4C0A-9129-B2540916AFBC}"/>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97989536-9619-4C3F-9FCB-ADD8FCB1531B}"/>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2CCDE1E8-D645-45C2-B892-3C460BF3E69C}"/>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DA54A688-B7ED-4C31-B3FA-387C44F9E84E}"/>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AAFFFDE1-E514-4C16-9A65-4A21E15FF0DF}"/>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737618DD-7F91-48AB-B58C-98CF9C4F913B}"/>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B56FF48-377F-4CBD-B4ED-81EE19B4585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420F9CD-1CBD-4FA2-B483-A2B090A201B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48FD724-4333-44CC-BF70-B172075223C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E4E1726-572D-40B1-9445-3A0F9F4FB01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38C2292-F171-45F4-89C7-5B4E2B2D09C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93980</xdr:rowOff>
    </xdr:from>
    <xdr:to>
      <xdr:col>24</xdr:col>
      <xdr:colOff>114300</xdr:colOff>
      <xdr:row>63</xdr:row>
      <xdr:rowOff>24130</xdr:rowOff>
    </xdr:to>
    <xdr:sp macro="" textlink="">
      <xdr:nvSpPr>
        <xdr:cNvPr id="189" name="楕円 188">
          <a:extLst>
            <a:ext uri="{FF2B5EF4-FFF2-40B4-BE49-F238E27FC236}">
              <a16:creationId xmlns:a16="http://schemas.microsoft.com/office/drawing/2014/main" id="{C85B287C-564B-42B5-8A23-98FECA11568F}"/>
            </a:ext>
          </a:extLst>
        </xdr:cNvPr>
        <xdr:cNvSpPr/>
      </xdr:nvSpPr>
      <xdr:spPr>
        <a:xfrm>
          <a:off x="45847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72407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7DF1E51-36F4-46D2-AB58-E85FF57037BA}"/>
            </a:ext>
          </a:extLst>
        </xdr:cNvPr>
        <xdr:cNvSpPr txBox="1"/>
      </xdr:nvSpPr>
      <xdr:spPr>
        <a:xfrm>
          <a:off x="467360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50165</xdr:rowOff>
    </xdr:from>
    <xdr:to>
      <xdr:col>20</xdr:col>
      <xdr:colOff>38100</xdr:colOff>
      <xdr:row>62</xdr:row>
      <xdr:rowOff>151765</xdr:rowOff>
    </xdr:to>
    <xdr:sp macro="" textlink="">
      <xdr:nvSpPr>
        <xdr:cNvPr id="191" name="楕円 190">
          <a:extLst>
            <a:ext uri="{FF2B5EF4-FFF2-40B4-BE49-F238E27FC236}">
              <a16:creationId xmlns:a16="http://schemas.microsoft.com/office/drawing/2014/main" id="{8F2EA1B3-7746-4216-9908-8204D0746C2A}"/>
            </a:ext>
          </a:extLst>
        </xdr:cNvPr>
        <xdr:cNvSpPr/>
      </xdr:nvSpPr>
      <xdr:spPr>
        <a:xfrm>
          <a:off x="3746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100965</xdr:rowOff>
    </xdr:from>
    <xdr:to>
      <xdr:col>24</xdr:col>
      <xdr:colOff>63500</xdr:colOff>
      <xdr:row>62</xdr:row>
      <xdr:rowOff>144780</xdr:rowOff>
    </xdr:to>
    <xdr:cxnSp macro="">
      <xdr:nvCxnSpPr>
        <xdr:cNvPr id="192" name="直線コネクタ 191">
          <a:extLst>
            <a:ext uri="{FF2B5EF4-FFF2-40B4-BE49-F238E27FC236}">
              <a16:creationId xmlns:a16="http://schemas.microsoft.com/office/drawing/2014/main" id="{CD38166B-B3C5-4AE8-8125-5890FBDD95C0}"/>
            </a:ext>
          </a:extLst>
        </xdr:cNvPr>
        <xdr:cNvCxnSpPr/>
      </xdr:nvCxnSpPr>
      <xdr:spPr>
        <a:xfrm>
          <a:off x="3797300" y="1073086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31115</xdr:rowOff>
    </xdr:from>
    <xdr:to>
      <xdr:col>15</xdr:col>
      <xdr:colOff>101600</xdr:colOff>
      <xdr:row>62</xdr:row>
      <xdr:rowOff>132715</xdr:rowOff>
    </xdr:to>
    <xdr:sp macro="" textlink="">
      <xdr:nvSpPr>
        <xdr:cNvPr id="193" name="楕円 192">
          <a:extLst>
            <a:ext uri="{FF2B5EF4-FFF2-40B4-BE49-F238E27FC236}">
              <a16:creationId xmlns:a16="http://schemas.microsoft.com/office/drawing/2014/main" id="{56BDE418-B6BA-44D0-A167-357C60CD65C0}"/>
            </a:ext>
          </a:extLst>
        </xdr:cNvPr>
        <xdr:cNvSpPr/>
      </xdr:nvSpPr>
      <xdr:spPr>
        <a:xfrm>
          <a:off x="2857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81915</xdr:rowOff>
    </xdr:from>
    <xdr:to>
      <xdr:col>19</xdr:col>
      <xdr:colOff>177800</xdr:colOff>
      <xdr:row>62</xdr:row>
      <xdr:rowOff>100965</xdr:rowOff>
    </xdr:to>
    <xdr:cxnSp macro="">
      <xdr:nvCxnSpPr>
        <xdr:cNvPr id="194" name="直線コネクタ 193">
          <a:extLst>
            <a:ext uri="{FF2B5EF4-FFF2-40B4-BE49-F238E27FC236}">
              <a16:creationId xmlns:a16="http://schemas.microsoft.com/office/drawing/2014/main" id="{27C70519-D516-4EB4-AE24-35C685E3A9C2}"/>
            </a:ext>
          </a:extLst>
        </xdr:cNvPr>
        <xdr:cNvCxnSpPr/>
      </xdr:nvCxnSpPr>
      <xdr:spPr>
        <a:xfrm>
          <a:off x="2908300" y="107118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153035</xdr:rowOff>
    </xdr:from>
    <xdr:to>
      <xdr:col>10</xdr:col>
      <xdr:colOff>165100</xdr:colOff>
      <xdr:row>62</xdr:row>
      <xdr:rowOff>83185</xdr:rowOff>
    </xdr:to>
    <xdr:sp macro="" textlink="">
      <xdr:nvSpPr>
        <xdr:cNvPr id="195" name="楕円 194">
          <a:extLst>
            <a:ext uri="{FF2B5EF4-FFF2-40B4-BE49-F238E27FC236}">
              <a16:creationId xmlns:a16="http://schemas.microsoft.com/office/drawing/2014/main" id="{1F55028F-891D-4E72-A4A9-E659F5AB9291}"/>
            </a:ext>
          </a:extLst>
        </xdr:cNvPr>
        <xdr:cNvSpPr/>
      </xdr:nvSpPr>
      <xdr:spPr>
        <a:xfrm>
          <a:off x="1968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32385</xdr:rowOff>
    </xdr:from>
    <xdr:to>
      <xdr:col>15</xdr:col>
      <xdr:colOff>50800</xdr:colOff>
      <xdr:row>62</xdr:row>
      <xdr:rowOff>81915</xdr:rowOff>
    </xdr:to>
    <xdr:cxnSp macro="">
      <xdr:nvCxnSpPr>
        <xdr:cNvPr id="196" name="直線コネクタ 195">
          <a:extLst>
            <a:ext uri="{FF2B5EF4-FFF2-40B4-BE49-F238E27FC236}">
              <a16:creationId xmlns:a16="http://schemas.microsoft.com/office/drawing/2014/main" id="{4FD7BE16-E547-4F07-ACDB-DA9F4ABDBA7B}"/>
            </a:ext>
          </a:extLst>
        </xdr:cNvPr>
        <xdr:cNvCxnSpPr/>
      </xdr:nvCxnSpPr>
      <xdr:spPr>
        <a:xfrm>
          <a:off x="2019300" y="1066228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135890</xdr:rowOff>
    </xdr:from>
    <xdr:to>
      <xdr:col>6</xdr:col>
      <xdr:colOff>38100</xdr:colOff>
      <xdr:row>62</xdr:row>
      <xdr:rowOff>66040</xdr:rowOff>
    </xdr:to>
    <xdr:sp macro="" textlink="">
      <xdr:nvSpPr>
        <xdr:cNvPr id="197" name="楕円 196">
          <a:extLst>
            <a:ext uri="{FF2B5EF4-FFF2-40B4-BE49-F238E27FC236}">
              <a16:creationId xmlns:a16="http://schemas.microsoft.com/office/drawing/2014/main" id="{6760D722-E292-4D92-BA7E-AB7C4DF0039E}"/>
            </a:ext>
          </a:extLst>
        </xdr:cNvPr>
        <xdr:cNvSpPr/>
      </xdr:nvSpPr>
      <xdr:spPr>
        <a:xfrm>
          <a:off x="1079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15240</xdr:rowOff>
    </xdr:from>
    <xdr:to>
      <xdr:col>10</xdr:col>
      <xdr:colOff>114300</xdr:colOff>
      <xdr:row>62</xdr:row>
      <xdr:rowOff>32385</xdr:rowOff>
    </xdr:to>
    <xdr:cxnSp macro="">
      <xdr:nvCxnSpPr>
        <xdr:cNvPr id="198" name="直線コネクタ 197">
          <a:extLst>
            <a:ext uri="{FF2B5EF4-FFF2-40B4-BE49-F238E27FC236}">
              <a16:creationId xmlns:a16="http://schemas.microsoft.com/office/drawing/2014/main" id="{24498952-3697-4C47-8919-24F50C5ABDBE}"/>
            </a:ext>
          </a:extLst>
        </xdr:cNvPr>
        <xdr:cNvCxnSpPr/>
      </xdr:nvCxnSpPr>
      <xdr:spPr>
        <a:xfrm>
          <a:off x="1130300" y="106451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E271BBB3-4090-45CD-A9D6-54D47AF4E1DF}"/>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9622B444-4C17-43FA-AB39-B25B28D465C8}"/>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5E0A4296-E314-4EF3-8A18-885C21C58006}"/>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ABDAE216-AC97-42B4-80CE-72B652E941E5}"/>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142892</xdr:rowOff>
    </xdr:from>
    <xdr:ext cx="405111" cy="259045"/>
    <xdr:sp macro="" textlink="">
      <xdr:nvSpPr>
        <xdr:cNvPr id="203" name="n_1mainValue【体育館・プール】&#10;有形固定資産減価償却率">
          <a:extLst>
            <a:ext uri="{FF2B5EF4-FFF2-40B4-BE49-F238E27FC236}">
              <a16:creationId xmlns:a16="http://schemas.microsoft.com/office/drawing/2014/main" id="{7633BCBD-64BB-4AED-9D0B-164A17B0222C}"/>
            </a:ext>
          </a:extLst>
        </xdr:cNvPr>
        <xdr:cNvSpPr txBox="1"/>
      </xdr:nvSpPr>
      <xdr:spPr>
        <a:xfrm>
          <a:off x="35820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123842</xdr:rowOff>
    </xdr:from>
    <xdr:ext cx="405111" cy="259045"/>
    <xdr:sp macro="" textlink="">
      <xdr:nvSpPr>
        <xdr:cNvPr id="204" name="n_2mainValue【体育館・プール】&#10;有形固定資産減価償却率">
          <a:extLst>
            <a:ext uri="{FF2B5EF4-FFF2-40B4-BE49-F238E27FC236}">
              <a16:creationId xmlns:a16="http://schemas.microsoft.com/office/drawing/2014/main" id="{6A8D9CAF-8838-4BC4-BD8E-291543FB5554}"/>
            </a:ext>
          </a:extLst>
        </xdr:cNvPr>
        <xdr:cNvSpPr txBox="1"/>
      </xdr:nvSpPr>
      <xdr:spPr>
        <a:xfrm>
          <a:off x="2705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74312</xdr:rowOff>
    </xdr:from>
    <xdr:ext cx="405111" cy="259045"/>
    <xdr:sp macro="" textlink="">
      <xdr:nvSpPr>
        <xdr:cNvPr id="205" name="n_3mainValue【体育館・プール】&#10;有形固定資産減価償却率">
          <a:extLst>
            <a:ext uri="{FF2B5EF4-FFF2-40B4-BE49-F238E27FC236}">
              <a16:creationId xmlns:a16="http://schemas.microsoft.com/office/drawing/2014/main" id="{F7F3B06E-8674-472E-B620-458BEFD3292A}"/>
            </a:ext>
          </a:extLst>
        </xdr:cNvPr>
        <xdr:cNvSpPr txBox="1"/>
      </xdr:nvSpPr>
      <xdr:spPr>
        <a:xfrm>
          <a:off x="1816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57167</xdr:rowOff>
    </xdr:from>
    <xdr:ext cx="405111" cy="259045"/>
    <xdr:sp macro="" textlink="">
      <xdr:nvSpPr>
        <xdr:cNvPr id="206" name="n_4mainValue【体育館・プール】&#10;有形固定資産減価償却率">
          <a:extLst>
            <a:ext uri="{FF2B5EF4-FFF2-40B4-BE49-F238E27FC236}">
              <a16:creationId xmlns:a16="http://schemas.microsoft.com/office/drawing/2014/main" id="{284EFC73-181D-454B-B560-A26B92453730}"/>
            </a:ext>
          </a:extLst>
        </xdr:cNvPr>
        <xdr:cNvSpPr txBox="1"/>
      </xdr:nvSpPr>
      <xdr:spPr>
        <a:xfrm>
          <a:off x="927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E40AEB3-3D8E-4ADA-8FB0-7260A935535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ABA2886-A4E6-4BF8-9D07-A450BBCEE90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9194202-B428-4773-A82E-C1D04E9C9A6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5BB474D-3F93-4512-A838-9C41D7E691E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2DB2F5F-8063-47C5-BE72-7B9E3AF673D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F93D691-0CB2-43D0-99DF-F7A7686FF2C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D804144-498E-4B61-B38A-3091077E4F6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DB70EE5-C173-4C41-B0E8-8E3153374FA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889B9DB-E3AD-4904-A695-17C7F662F34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9E544B4-E78B-4429-BF66-44060CE0911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521015D-B465-445F-B41C-6FBEAF6AEE0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A4D1F6-AFA5-4F4F-A975-ED84717F931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01AFF82-B32F-4EBF-A43C-011AD81F293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542A15B3-8887-4EBC-9B3B-16ABD143B7B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AE11DA7-7E3E-4D74-ACFA-A1F495CD529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11279CA1-618C-4B26-BDB4-A0380DDBC98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CAC28B5-B482-49EF-AB79-71AC39F3257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C2017CD7-6CBC-4BF6-A40A-946598DEFEA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80227F0-FA4C-4122-B359-81DF5E504F3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88AA5EFF-655A-4CEB-9AF0-688FD3E3433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5203B2F-3FF5-4A65-B0D0-C9A0CEA3222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19549AF1-752C-4B97-B88F-1C89D15DEE3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B4FA781C-0CD6-4B07-87EC-DE17B0569B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DD2875D4-EB08-4C2F-BF3B-57AA184F732B}"/>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529C560E-E71D-42B7-859E-DF3C2BB55C6A}"/>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83A4FFB0-57E2-42CA-A5D1-E7B53CA97B75}"/>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BCC331D6-04A8-484E-B2C4-C3D9BB99BE43}"/>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41B0C12E-54C1-45E5-ACB0-8104366BA09B}"/>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89B2D56D-1569-45D6-895B-D88D41546ABC}"/>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14EB7BD1-B292-46A2-BEDC-515DCF03804A}"/>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7963A6CC-0FB5-4E67-B917-D1E516A63D2E}"/>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5F9154B4-3E3B-4179-97FC-48E7E39C1BFD}"/>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475AC039-6742-404C-B7BF-3941BC3AC8B3}"/>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941E6DF0-ABA8-4F2D-8EFC-1C732CC9C136}"/>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F884473-805A-49C4-97FA-42A38009CDD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E1D98F4-47DC-49F5-9972-7B5030E0F11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E966117-54B3-43D7-9EFF-6D35B2CAB23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9C6E1EC-3741-435F-91F9-CA892DF3ECE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0373D23-EB7B-427E-8DC3-76DA8B14A48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147320</xdr:rowOff>
    </xdr:from>
    <xdr:to>
      <xdr:col>55</xdr:col>
      <xdr:colOff>50800</xdr:colOff>
      <xdr:row>63</xdr:row>
      <xdr:rowOff>77470</xdr:rowOff>
    </xdr:to>
    <xdr:sp macro="" textlink="">
      <xdr:nvSpPr>
        <xdr:cNvPr id="246" name="楕円 245">
          <a:extLst>
            <a:ext uri="{FF2B5EF4-FFF2-40B4-BE49-F238E27FC236}">
              <a16:creationId xmlns:a16="http://schemas.microsoft.com/office/drawing/2014/main" id="{06D608AE-7B6E-4C47-80AE-675274B21382}"/>
            </a:ext>
          </a:extLst>
        </xdr:cNvPr>
        <xdr:cNvSpPr/>
      </xdr:nvSpPr>
      <xdr:spPr>
        <a:xfrm>
          <a:off x="10426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125747</xdr:rowOff>
    </xdr:from>
    <xdr:ext cx="469744" cy="259045"/>
    <xdr:sp macro="" textlink="">
      <xdr:nvSpPr>
        <xdr:cNvPr id="247" name="【体育館・プール】&#10;一人当たり面積該当値テキスト">
          <a:extLst>
            <a:ext uri="{FF2B5EF4-FFF2-40B4-BE49-F238E27FC236}">
              <a16:creationId xmlns:a16="http://schemas.microsoft.com/office/drawing/2014/main" id="{20CD7EF4-A3B0-4C57-87A6-0A6B8351803C}"/>
            </a:ext>
          </a:extLst>
        </xdr:cNvPr>
        <xdr:cNvSpPr txBox="1"/>
      </xdr:nvSpPr>
      <xdr:spPr>
        <a:xfrm>
          <a:off x="10515600"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145415</xdr:rowOff>
    </xdr:from>
    <xdr:to>
      <xdr:col>50</xdr:col>
      <xdr:colOff>165100</xdr:colOff>
      <xdr:row>63</xdr:row>
      <xdr:rowOff>75565</xdr:rowOff>
    </xdr:to>
    <xdr:sp macro="" textlink="">
      <xdr:nvSpPr>
        <xdr:cNvPr id="248" name="楕円 247">
          <a:extLst>
            <a:ext uri="{FF2B5EF4-FFF2-40B4-BE49-F238E27FC236}">
              <a16:creationId xmlns:a16="http://schemas.microsoft.com/office/drawing/2014/main" id="{CE0A57EA-D541-4776-BC49-F9A71C1BC0C1}"/>
            </a:ext>
          </a:extLst>
        </xdr:cNvPr>
        <xdr:cNvSpPr/>
      </xdr:nvSpPr>
      <xdr:spPr>
        <a:xfrm>
          <a:off x="9588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24765</xdr:rowOff>
    </xdr:from>
    <xdr:to>
      <xdr:col>55</xdr:col>
      <xdr:colOff>0</xdr:colOff>
      <xdr:row>63</xdr:row>
      <xdr:rowOff>26670</xdr:rowOff>
    </xdr:to>
    <xdr:cxnSp macro="">
      <xdr:nvCxnSpPr>
        <xdr:cNvPr id="249" name="直線コネクタ 248">
          <a:extLst>
            <a:ext uri="{FF2B5EF4-FFF2-40B4-BE49-F238E27FC236}">
              <a16:creationId xmlns:a16="http://schemas.microsoft.com/office/drawing/2014/main" id="{791FB09B-FEC3-44BA-B3EC-CA7EBC09C81D}"/>
            </a:ext>
          </a:extLst>
        </xdr:cNvPr>
        <xdr:cNvCxnSpPr/>
      </xdr:nvCxnSpPr>
      <xdr:spPr>
        <a:xfrm>
          <a:off x="9639300" y="108261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120650</xdr:rowOff>
    </xdr:from>
    <xdr:to>
      <xdr:col>46</xdr:col>
      <xdr:colOff>38100</xdr:colOff>
      <xdr:row>63</xdr:row>
      <xdr:rowOff>50800</xdr:rowOff>
    </xdr:to>
    <xdr:sp macro="" textlink="">
      <xdr:nvSpPr>
        <xdr:cNvPr id="250" name="楕円 249">
          <a:extLst>
            <a:ext uri="{FF2B5EF4-FFF2-40B4-BE49-F238E27FC236}">
              <a16:creationId xmlns:a16="http://schemas.microsoft.com/office/drawing/2014/main" id="{2F7ECA08-C954-4307-980B-637E87CD9849}"/>
            </a:ext>
          </a:extLst>
        </xdr:cNvPr>
        <xdr:cNvSpPr/>
      </xdr:nvSpPr>
      <xdr:spPr>
        <a:xfrm>
          <a:off x="8699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0</xdr:rowOff>
    </xdr:from>
    <xdr:to>
      <xdr:col>50</xdr:col>
      <xdr:colOff>114300</xdr:colOff>
      <xdr:row>63</xdr:row>
      <xdr:rowOff>24765</xdr:rowOff>
    </xdr:to>
    <xdr:cxnSp macro="">
      <xdr:nvCxnSpPr>
        <xdr:cNvPr id="251" name="直線コネクタ 250">
          <a:extLst>
            <a:ext uri="{FF2B5EF4-FFF2-40B4-BE49-F238E27FC236}">
              <a16:creationId xmlns:a16="http://schemas.microsoft.com/office/drawing/2014/main" id="{C16DAF29-917F-43D8-934C-59CFBB9A2480}"/>
            </a:ext>
          </a:extLst>
        </xdr:cNvPr>
        <xdr:cNvCxnSpPr/>
      </xdr:nvCxnSpPr>
      <xdr:spPr>
        <a:xfrm>
          <a:off x="8750300" y="108013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120650</xdr:rowOff>
    </xdr:from>
    <xdr:to>
      <xdr:col>41</xdr:col>
      <xdr:colOff>101600</xdr:colOff>
      <xdr:row>63</xdr:row>
      <xdr:rowOff>50800</xdr:rowOff>
    </xdr:to>
    <xdr:sp macro="" textlink="">
      <xdr:nvSpPr>
        <xdr:cNvPr id="252" name="楕円 251">
          <a:extLst>
            <a:ext uri="{FF2B5EF4-FFF2-40B4-BE49-F238E27FC236}">
              <a16:creationId xmlns:a16="http://schemas.microsoft.com/office/drawing/2014/main" id="{0E80C798-8990-4991-B1D7-025EF7C6672C}"/>
            </a:ext>
          </a:extLst>
        </xdr:cNvPr>
        <xdr:cNvSpPr/>
      </xdr:nvSpPr>
      <xdr:spPr>
        <a:xfrm>
          <a:off x="781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0</xdr:rowOff>
    </xdr:from>
    <xdr:to>
      <xdr:col>45</xdr:col>
      <xdr:colOff>177800</xdr:colOff>
      <xdr:row>63</xdr:row>
      <xdr:rowOff>0</xdr:rowOff>
    </xdr:to>
    <xdr:cxnSp macro="">
      <xdr:nvCxnSpPr>
        <xdr:cNvPr id="253" name="直線コネクタ 252">
          <a:extLst>
            <a:ext uri="{FF2B5EF4-FFF2-40B4-BE49-F238E27FC236}">
              <a16:creationId xmlns:a16="http://schemas.microsoft.com/office/drawing/2014/main" id="{C7A4F0BC-C10D-41B3-9CD9-26172A543F19}"/>
            </a:ext>
          </a:extLst>
        </xdr:cNvPr>
        <xdr:cNvCxnSpPr/>
      </xdr:nvCxnSpPr>
      <xdr:spPr>
        <a:xfrm>
          <a:off x="7861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120650</xdr:rowOff>
    </xdr:from>
    <xdr:to>
      <xdr:col>36</xdr:col>
      <xdr:colOff>165100</xdr:colOff>
      <xdr:row>63</xdr:row>
      <xdr:rowOff>50800</xdr:rowOff>
    </xdr:to>
    <xdr:sp macro="" textlink="">
      <xdr:nvSpPr>
        <xdr:cNvPr id="254" name="楕円 253">
          <a:extLst>
            <a:ext uri="{FF2B5EF4-FFF2-40B4-BE49-F238E27FC236}">
              <a16:creationId xmlns:a16="http://schemas.microsoft.com/office/drawing/2014/main" id="{6A9A85AC-A6C0-46D3-A99F-07956B295950}"/>
            </a:ext>
          </a:extLst>
        </xdr:cNvPr>
        <xdr:cNvSpPr/>
      </xdr:nvSpPr>
      <xdr:spPr>
        <a:xfrm>
          <a:off x="692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0</xdr:rowOff>
    </xdr:from>
    <xdr:to>
      <xdr:col>41</xdr:col>
      <xdr:colOff>50800</xdr:colOff>
      <xdr:row>63</xdr:row>
      <xdr:rowOff>0</xdr:rowOff>
    </xdr:to>
    <xdr:cxnSp macro="">
      <xdr:nvCxnSpPr>
        <xdr:cNvPr id="255" name="直線コネクタ 254">
          <a:extLst>
            <a:ext uri="{FF2B5EF4-FFF2-40B4-BE49-F238E27FC236}">
              <a16:creationId xmlns:a16="http://schemas.microsoft.com/office/drawing/2014/main" id="{40A246C7-C15A-4FD0-B9F7-143024B92190}"/>
            </a:ext>
          </a:extLst>
        </xdr:cNvPr>
        <xdr:cNvCxnSpPr/>
      </xdr:nvCxnSpPr>
      <xdr:spPr>
        <a:xfrm>
          <a:off x="6972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79D64CB6-0266-46E1-B35C-501AE0EFB44D}"/>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3F9C25CA-F4CD-45B4-A44C-2695682878AD}"/>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581B46F7-4E2B-4E8F-AF19-436EF849F1EB}"/>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7741C815-C7B2-48D4-B696-F471301020C9}"/>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66692</xdr:rowOff>
    </xdr:from>
    <xdr:ext cx="469744" cy="259045"/>
    <xdr:sp macro="" textlink="">
      <xdr:nvSpPr>
        <xdr:cNvPr id="260" name="n_1mainValue【体育館・プール】&#10;一人当たり面積">
          <a:extLst>
            <a:ext uri="{FF2B5EF4-FFF2-40B4-BE49-F238E27FC236}">
              <a16:creationId xmlns:a16="http://schemas.microsoft.com/office/drawing/2014/main" id="{017BE8FB-B982-4701-A245-68CA0DB333D4}"/>
            </a:ext>
          </a:extLst>
        </xdr:cNvPr>
        <xdr:cNvSpPr txBox="1"/>
      </xdr:nvSpPr>
      <xdr:spPr>
        <a:xfrm>
          <a:off x="9391727" y="108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41927</xdr:rowOff>
    </xdr:from>
    <xdr:ext cx="469744" cy="259045"/>
    <xdr:sp macro="" textlink="">
      <xdr:nvSpPr>
        <xdr:cNvPr id="261" name="n_2mainValue【体育館・プール】&#10;一人当たり面積">
          <a:extLst>
            <a:ext uri="{FF2B5EF4-FFF2-40B4-BE49-F238E27FC236}">
              <a16:creationId xmlns:a16="http://schemas.microsoft.com/office/drawing/2014/main" id="{EB0BB2AA-EED7-4E8E-98F7-693C0180E1BC}"/>
            </a:ext>
          </a:extLst>
        </xdr:cNvPr>
        <xdr:cNvSpPr txBox="1"/>
      </xdr:nvSpPr>
      <xdr:spPr>
        <a:xfrm>
          <a:off x="8515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41927</xdr:rowOff>
    </xdr:from>
    <xdr:ext cx="469744" cy="259045"/>
    <xdr:sp macro="" textlink="">
      <xdr:nvSpPr>
        <xdr:cNvPr id="262" name="n_3mainValue【体育館・プール】&#10;一人当たり面積">
          <a:extLst>
            <a:ext uri="{FF2B5EF4-FFF2-40B4-BE49-F238E27FC236}">
              <a16:creationId xmlns:a16="http://schemas.microsoft.com/office/drawing/2014/main" id="{8436F720-7263-4BFD-A1F1-55E1CDAA4F29}"/>
            </a:ext>
          </a:extLst>
        </xdr:cNvPr>
        <xdr:cNvSpPr txBox="1"/>
      </xdr:nvSpPr>
      <xdr:spPr>
        <a:xfrm>
          <a:off x="7626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41927</xdr:rowOff>
    </xdr:from>
    <xdr:ext cx="469744" cy="259045"/>
    <xdr:sp macro="" textlink="">
      <xdr:nvSpPr>
        <xdr:cNvPr id="263" name="n_4mainValue【体育館・プール】&#10;一人当たり面積">
          <a:extLst>
            <a:ext uri="{FF2B5EF4-FFF2-40B4-BE49-F238E27FC236}">
              <a16:creationId xmlns:a16="http://schemas.microsoft.com/office/drawing/2014/main" id="{3F0C962C-FDC0-42E7-891F-E2005867DE79}"/>
            </a:ext>
          </a:extLst>
        </xdr:cNvPr>
        <xdr:cNvSpPr txBox="1"/>
      </xdr:nvSpPr>
      <xdr:spPr>
        <a:xfrm>
          <a:off x="6737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E05BA7C-8714-4A60-B15D-CD37CA64DC3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A3A90C7-E80C-4614-99A1-4AF706A7EB2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B6C7B3B-74B0-406C-B5C3-56DCC832242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5B11AAA-607E-4A24-92F5-88966DDF48D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D42CACC-92BF-4D90-8B78-495C3113B3A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EE2296F-CD50-4008-BBF5-E681E1B5986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5C0A1DB-BB6C-4EF5-BE17-06BEAAD3002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9EE8EE9-6635-44B0-A285-3F25E46B1BD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2F7858B-8EBD-4D95-9928-55C47A44BB4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89B5E42-54C8-4CA0-92D6-C725ECFFAB2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3792F5A-8164-4833-AB56-09F0603C27E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43CD2D3-89C1-4E9D-B448-38C883F9CD3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A99A2A9-CEA1-46E5-BDE4-6C33EE60A1D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8F77660-5C63-49A7-B2A9-6BF1E8A159B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1764434-0208-4C8A-A409-8D8AED2F594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2626F5A-3C7A-4B4F-97A0-BBEF9EBC9BF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CDCC1222-2894-42B1-8E6C-7419FCB0A70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7422A3-9039-4460-96EC-79BA470B905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9C4243C-B86C-44EA-85C8-BCABA8BF6FF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1671A78-51D9-4683-ABE7-E6402D696DF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9838ED04-321F-4F64-8B22-3C97E6054C25}"/>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1CBF94B-C93C-4288-ABF2-89F0DF2DDB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F99DDF50-488D-44AE-9CB1-3BAC49DD717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8A06FA5D-BFD1-4C01-9698-5D3721BF4679}"/>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55A8C0C7-FE84-4E03-B716-7F993281502F}"/>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D4E11723-10AA-4BF0-A816-09685632BE59}"/>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B8259049-AB8A-4D08-BFE4-CBE28843B8BD}"/>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3683206B-372A-4E6A-87DD-9BA1FA19BF23}"/>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36343F23-F806-4322-88E7-BF4BE82DFB09}"/>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61DCA350-DC02-4958-A8CF-991A42D7618C}"/>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C72274BF-A40E-48E5-92AD-FE0AF225EB82}"/>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ABD8495A-468D-4FD8-B85E-C472590016A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71472C2D-285E-482A-BAA3-D120C114075D}"/>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BF02DCCB-2E3B-4F30-9158-1C40FDEAF334}"/>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E6717E9-5390-4DD8-ADA5-B9BE6B464DA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71664CB-5F88-4ADD-8B0A-33D681447AD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E796134-0828-4E81-8E70-B7D978D653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A41B879-765E-4AF0-9D4E-A6C76FA944A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FC04AFE-3424-4E7D-9A62-6A711A12B42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137161</xdr:rowOff>
    </xdr:from>
    <xdr:to>
      <xdr:col>24</xdr:col>
      <xdr:colOff>114300</xdr:colOff>
      <xdr:row>84</xdr:row>
      <xdr:rowOff>67311</xdr:rowOff>
    </xdr:to>
    <xdr:sp macro="" textlink="">
      <xdr:nvSpPr>
        <xdr:cNvPr id="303" name="楕円 302">
          <a:extLst>
            <a:ext uri="{FF2B5EF4-FFF2-40B4-BE49-F238E27FC236}">
              <a16:creationId xmlns:a16="http://schemas.microsoft.com/office/drawing/2014/main" id="{4BA129C0-7CB4-4F6A-A4B2-960AEE158BAA}"/>
            </a:ext>
          </a:extLst>
        </xdr:cNvPr>
        <xdr:cNvSpPr/>
      </xdr:nvSpPr>
      <xdr:spPr>
        <a:xfrm>
          <a:off x="4584700" y="1436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115588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2AD38640-1782-4B3C-AAB5-88F02EB3DB23}"/>
            </a:ext>
          </a:extLst>
        </xdr:cNvPr>
        <xdr:cNvSpPr txBox="1"/>
      </xdr:nvSpPr>
      <xdr:spPr>
        <a:xfrm>
          <a:off x="4673600" y="1434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88900</xdr:rowOff>
    </xdr:from>
    <xdr:to>
      <xdr:col>20</xdr:col>
      <xdr:colOff>38100</xdr:colOff>
      <xdr:row>84</xdr:row>
      <xdr:rowOff>19050</xdr:rowOff>
    </xdr:to>
    <xdr:sp macro="" textlink="">
      <xdr:nvSpPr>
        <xdr:cNvPr id="305" name="楕円 304">
          <a:extLst>
            <a:ext uri="{FF2B5EF4-FFF2-40B4-BE49-F238E27FC236}">
              <a16:creationId xmlns:a16="http://schemas.microsoft.com/office/drawing/2014/main" id="{9FA9C359-4B65-4616-AADC-B8879A90E629}"/>
            </a:ext>
          </a:extLst>
        </xdr:cNvPr>
        <xdr:cNvSpPr/>
      </xdr:nvSpPr>
      <xdr:spPr>
        <a:xfrm>
          <a:off x="3746500" y="1431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139700</xdr:rowOff>
    </xdr:from>
    <xdr:to>
      <xdr:col>24</xdr:col>
      <xdr:colOff>63500</xdr:colOff>
      <xdr:row>84</xdr:row>
      <xdr:rowOff>16511</xdr:rowOff>
    </xdr:to>
    <xdr:cxnSp macro="">
      <xdr:nvCxnSpPr>
        <xdr:cNvPr id="306" name="直線コネクタ 305">
          <a:extLst>
            <a:ext uri="{FF2B5EF4-FFF2-40B4-BE49-F238E27FC236}">
              <a16:creationId xmlns:a16="http://schemas.microsoft.com/office/drawing/2014/main" id="{8B3D445A-091F-4B68-89CD-444B3D8EF5EE}"/>
            </a:ext>
          </a:extLst>
        </xdr:cNvPr>
        <xdr:cNvCxnSpPr/>
      </xdr:nvCxnSpPr>
      <xdr:spPr>
        <a:xfrm>
          <a:off x="3797300" y="1437005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64770</xdr:rowOff>
    </xdr:from>
    <xdr:to>
      <xdr:col>15</xdr:col>
      <xdr:colOff>101600</xdr:colOff>
      <xdr:row>83</xdr:row>
      <xdr:rowOff>166370</xdr:rowOff>
    </xdr:to>
    <xdr:sp macro="" textlink="">
      <xdr:nvSpPr>
        <xdr:cNvPr id="307" name="楕円 306">
          <a:extLst>
            <a:ext uri="{FF2B5EF4-FFF2-40B4-BE49-F238E27FC236}">
              <a16:creationId xmlns:a16="http://schemas.microsoft.com/office/drawing/2014/main" id="{E782029B-9C7D-4A9B-89EE-90E4FB1C5CBB}"/>
            </a:ext>
          </a:extLst>
        </xdr:cNvPr>
        <xdr:cNvSpPr/>
      </xdr:nvSpPr>
      <xdr:spPr>
        <a:xfrm>
          <a:off x="2857500" y="142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115570</xdr:rowOff>
    </xdr:from>
    <xdr:to>
      <xdr:col>19</xdr:col>
      <xdr:colOff>177800</xdr:colOff>
      <xdr:row>83</xdr:row>
      <xdr:rowOff>139700</xdr:rowOff>
    </xdr:to>
    <xdr:cxnSp macro="">
      <xdr:nvCxnSpPr>
        <xdr:cNvPr id="308" name="直線コネクタ 307">
          <a:extLst>
            <a:ext uri="{FF2B5EF4-FFF2-40B4-BE49-F238E27FC236}">
              <a16:creationId xmlns:a16="http://schemas.microsoft.com/office/drawing/2014/main" id="{34D14C70-A750-4FBC-B668-86BBA8037FA7}"/>
            </a:ext>
          </a:extLst>
        </xdr:cNvPr>
        <xdr:cNvCxnSpPr/>
      </xdr:nvCxnSpPr>
      <xdr:spPr>
        <a:xfrm>
          <a:off x="2908300" y="14345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10161</xdr:rowOff>
    </xdr:from>
    <xdr:to>
      <xdr:col>10</xdr:col>
      <xdr:colOff>165100</xdr:colOff>
      <xdr:row>83</xdr:row>
      <xdr:rowOff>111761</xdr:rowOff>
    </xdr:to>
    <xdr:sp macro="" textlink="">
      <xdr:nvSpPr>
        <xdr:cNvPr id="309" name="楕円 308">
          <a:extLst>
            <a:ext uri="{FF2B5EF4-FFF2-40B4-BE49-F238E27FC236}">
              <a16:creationId xmlns:a16="http://schemas.microsoft.com/office/drawing/2014/main" id="{099D968D-EBFB-400F-BAAC-CE09D660B104}"/>
            </a:ext>
          </a:extLst>
        </xdr:cNvPr>
        <xdr:cNvSpPr/>
      </xdr:nvSpPr>
      <xdr:spPr>
        <a:xfrm>
          <a:off x="1968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60961</xdr:rowOff>
    </xdr:from>
    <xdr:to>
      <xdr:col>15</xdr:col>
      <xdr:colOff>50800</xdr:colOff>
      <xdr:row>83</xdr:row>
      <xdr:rowOff>115570</xdr:rowOff>
    </xdr:to>
    <xdr:cxnSp macro="">
      <xdr:nvCxnSpPr>
        <xdr:cNvPr id="310" name="直線コネクタ 309">
          <a:extLst>
            <a:ext uri="{FF2B5EF4-FFF2-40B4-BE49-F238E27FC236}">
              <a16:creationId xmlns:a16="http://schemas.microsoft.com/office/drawing/2014/main" id="{C9CDDDB5-EDE3-4EB0-9E37-69D2BFE49438}"/>
            </a:ext>
          </a:extLst>
        </xdr:cNvPr>
        <xdr:cNvCxnSpPr/>
      </xdr:nvCxnSpPr>
      <xdr:spPr>
        <a:xfrm>
          <a:off x="2019300" y="14291311"/>
          <a:ext cx="8890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20320</xdr:rowOff>
    </xdr:from>
    <xdr:to>
      <xdr:col>6</xdr:col>
      <xdr:colOff>38100</xdr:colOff>
      <xdr:row>83</xdr:row>
      <xdr:rowOff>121920</xdr:rowOff>
    </xdr:to>
    <xdr:sp macro="" textlink="">
      <xdr:nvSpPr>
        <xdr:cNvPr id="311" name="楕円 310">
          <a:extLst>
            <a:ext uri="{FF2B5EF4-FFF2-40B4-BE49-F238E27FC236}">
              <a16:creationId xmlns:a16="http://schemas.microsoft.com/office/drawing/2014/main" id="{56DF559E-A0A0-4D34-A01C-49AF0D91A5F8}"/>
            </a:ext>
          </a:extLst>
        </xdr:cNvPr>
        <xdr:cNvSpPr/>
      </xdr:nvSpPr>
      <xdr:spPr>
        <a:xfrm>
          <a:off x="1079500" y="1425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60961</xdr:rowOff>
    </xdr:from>
    <xdr:to>
      <xdr:col>10</xdr:col>
      <xdr:colOff>114300</xdr:colOff>
      <xdr:row>83</xdr:row>
      <xdr:rowOff>71120</xdr:rowOff>
    </xdr:to>
    <xdr:cxnSp macro="">
      <xdr:nvCxnSpPr>
        <xdr:cNvPr id="312" name="直線コネクタ 311">
          <a:extLst>
            <a:ext uri="{FF2B5EF4-FFF2-40B4-BE49-F238E27FC236}">
              <a16:creationId xmlns:a16="http://schemas.microsoft.com/office/drawing/2014/main" id="{89E40605-D59F-48EC-BBB8-8BF3E00C94CF}"/>
            </a:ext>
          </a:extLst>
        </xdr:cNvPr>
        <xdr:cNvCxnSpPr/>
      </xdr:nvCxnSpPr>
      <xdr:spPr>
        <a:xfrm flipV="1">
          <a:off x="1130300" y="1429131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AF4A4187-3545-4BF8-8470-98E3F58F6D75}"/>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B620D735-DED7-446B-8646-58EC1744FD3A}"/>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94027D09-6D24-4DC4-A613-1F022EA18713}"/>
            </a:ext>
          </a:extLst>
        </xdr:cNvPr>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137EA70D-D6A9-43FA-B897-69EFC005ED4B}"/>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10177</xdr:rowOff>
    </xdr:from>
    <xdr:ext cx="405111" cy="259045"/>
    <xdr:sp macro="" textlink="">
      <xdr:nvSpPr>
        <xdr:cNvPr id="317" name="n_1mainValue【福祉施設】&#10;有形固定資産減価償却率">
          <a:extLst>
            <a:ext uri="{FF2B5EF4-FFF2-40B4-BE49-F238E27FC236}">
              <a16:creationId xmlns:a16="http://schemas.microsoft.com/office/drawing/2014/main" id="{8C918F2B-282A-4140-AD1F-92D9A101FC8A}"/>
            </a:ext>
          </a:extLst>
        </xdr:cNvPr>
        <xdr:cNvSpPr txBox="1"/>
      </xdr:nvSpPr>
      <xdr:spPr>
        <a:xfrm>
          <a:off x="3582044" y="1441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157497</xdr:rowOff>
    </xdr:from>
    <xdr:ext cx="405111" cy="259045"/>
    <xdr:sp macro="" textlink="">
      <xdr:nvSpPr>
        <xdr:cNvPr id="318" name="n_2mainValue【福祉施設】&#10;有形固定資産減価償却率">
          <a:extLst>
            <a:ext uri="{FF2B5EF4-FFF2-40B4-BE49-F238E27FC236}">
              <a16:creationId xmlns:a16="http://schemas.microsoft.com/office/drawing/2014/main" id="{A0D84144-F946-444E-AE50-DB96E4CDDCB0}"/>
            </a:ext>
          </a:extLst>
        </xdr:cNvPr>
        <xdr:cNvSpPr txBox="1"/>
      </xdr:nvSpPr>
      <xdr:spPr>
        <a:xfrm>
          <a:off x="2705744" y="1438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102888</xdr:rowOff>
    </xdr:from>
    <xdr:ext cx="405111" cy="259045"/>
    <xdr:sp macro="" textlink="">
      <xdr:nvSpPr>
        <xdr:cNvPr id="319" name="n_3mainValue【福祉施設】&#10;有形固定資産減価償却率">
          <a:extLst>
            <a:ext uri="{FF2B5EF4-FFF2-40B4-BE49-F238E27FC236}">
              <a16:creationId xmlns:a16="http://schemas.microsoft.com/office/drawing/2014/main" id="{09501129-2A44-4301-92E6-AC01F7AA5287}"/>
            </a:ext>
          </a:extLst>
        </xdr:cNvPr>
        <xdr:cNvSpPr txBox="1"/>
      </xdr:nvSpPr>
      <xdr:spPr>
        <a:xfrm>
          <a:off x="1816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113047</xdr:rowOff>
    </xdr:from>
    <xdr:ext cx="405111" cy="259045"/>
    <xdr:sp macro="" textlink="">
      <xdr:nvSpPr>
        <xdr:cNvPr id="320" name="n_4mainValue【福祉施設】&#10;有形固定資産減価償却率">
          <a:extLst>
            <a:ext uri="{FF2B5EF4-FFF2-40B4-BE49-F238E27FC236}">
              <a16:creationId xmlns:a16="http://schemas.microsoft.com/office/drawing/2014/main" id="{38C951F7-CAF3-4E91-BB48-CEBB0437844F}"/>
            </a:ext>
          </a:extLst>
        </xdr:cNvPr>
        <xdr:cNvSpPr txBox="1"/>
      </xdr:nvSpPr>
      <xdr:spPr>
        <a:xfrm>
          <a:off x="927744" y="14343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227E6CB-3D5B-44CF-A641-DB3282D4D5D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200423CC-9E18-40E3-95B9-EF3A85AE9C2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A349B5C-DFD4-4FF2-95AC-0D39874F398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C61C28A-BD84-4CD5-9FE7-9445CE0DA93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233C7EE-5A3E-4DD3-803F-E18CFD5366D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D9C3E776-AD23-4852-BCE6-CF13B97AF7C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8296C80-E128-4F6F-8A33-18D23F0FA3B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A7A0FA5-7159-424F-9C6F-2C25E5D9F3F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327B4F2-94F0-4E07-9313-68C69D6A607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BCD89F4-3577-4583-A79C-4540FEA8802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C0A8A951-897A-47F9-831C-99C9776A27D1}"/>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E2C49C8A-B868-4DBE-B611-FBE02B70AE62}"/>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EEF77B05-7F4E-43CF-B27C-B21F908C215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B6A5AAD2-1AA6-407B-B650-4BF240FF489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78211C7E-D462-4015-896E-6ADE1AFB0525}"/>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2E943541-02E0-41C1-A0B4-B9602C293671}"/>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EA7FAB23-DCE2-4B31-BEF6-E801D1BEF96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B277DA03-0262-4C66-96F0-4825661F56F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10E2EAD6-322A-4478-990D-14184B69B8E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2620F2F-EF45-4DAE-B24C-8DDFC4407F7C}"/>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B724803-C781-4CDF-8F42-CD172DAFE79C}"/>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4716DA79-6661-4114-89D9-90E08EB31EBB}"/>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C6F85E1F-B657-445B-BF0F-530BD43F8E95}"/>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7ED69E0D-7A14-471F-A67B-7D97514EDE65}"/>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E6C28D5C-1226-4C22-AECD-CA74572E15E0}"/>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65B2AB6F-EF58-43C5-BD93-6AE8CA13BE5C}"/>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182E4509-3F83-4E8E-B3D1-74D6887C7C8F}"/>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235E35A8-020B-4389-B452-71786021724E}"/>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DF204352-F4AF-48F3-9570-9CEDFCE25CF3}"/>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D4B46716-7269-4AA5-A5B2-47169930AE34}"/>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D66ADBE-19FC-4BB8-8B7C-75BD4C2AE6A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E0C334D-4CE5-475C-AB83-A3CC01444F8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25ADFB7-D6AA-4C23-8CC2-6B756D20090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20512AC-B69F-4FAD-BA52-FF0C50E63EA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4A34E58-FCA5-4167-99FE-FCCD9D67357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124461</xdr:rowOff>
    </xdr:from>
    <xdr:to>
      <xdr:col>55</xdr:col>
      <xdr:colOff>50800</xdr:colOff>
      <xdr:row>84</xdr:row>
      <xdr:rowOff>54611</xdr:rowOff>
    </xdr:to>
    <xdr:sp macro="" textlink="">
      <xdr:nvSpPr>
        <xdr:cNvPr id="356" name="楕円 355">
          <a:extLst>
            <a:ext uri="{FF2B5EF4-FFF2-40B4-BE49-F238E27FC236}">
              <a16:creationId xmlns:a16="http://schemas.microsoft.com/office/drawing/2014/main" id="{39D13F44-B181-4C96-829A-FEBFC8F8AF0C}"/>
            </a:ext>
          </a:extLst>
        </xdr:cNvPr>
        <xdr:cNvSpPr/>
      </xdr:nvSpPr>
      <xdr:spPr>
        <a:xfrm>
          <a:off x="10426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102888</xdr:rowOff>
    </xdr:from>
    <xdr:ext cx="469744" cy="259045"/>
    <xdr:sp macro="" textlink="">
      <xdr:nvSpPr>
        <xdr:cNvPr id="357" name="【福祉施設】&#10;一人当たり面積該当値テキスト">
          <a:extLst>
            <a:ext uri="{FF2B5EF4-FFF2-40B4-BE49-F238E27FC236}">
              <a16:creationId xmlns:a16="http://schemas.microsoft.com/office/drawing/2014/main" id="{04316BD1-4519-4F19-ADC9-CE565CFE8FB9}"/>
            </a:ext>
          </a:extLst>
        </xdr:cNvPr>
        <xdr:cNvSpPr txBox="1"/>
      </xdr:nvSpPr>
      <xdr:spPr>
        <a:xfrm>
          <a:off x="10515600"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124461</xdr:rowOff>
    </xdr:from>
    <xdr:to>
      <xdr:col>50</xdr:col>
      <xdr:colOff>165100</xdr:colOff>
      <xdr:row>84</xdr:row>
      <xdr:rowOff>54611</xdr:rowOff>
    </xdr:to>
    <xdr:sp macro="" textlink="">
      <xdr:nvSpPr>
        <xdr:cNvPr id="358" name="楕円 357">
          <a:extLst>
            <a:ext uri="{FF2B5EF4-FFF2-40B4-BE49-F238E27FC236}">
              <a16:creationId xmlns:a16="http://schemas.microsoft.com/office/drawing/2014/main" id="{564F93A7-8D64-46B6-B159-E857257FC776}"/>
            </a:ext>
          </a:extLst>
        </xdr:cNvPr>
        <xdr:cNvSpPr/>
      </xdr:nvSpPr>
      <xdr:spPr>
        <a:xfrm>
          <a:off x="9588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3811</xdr:rowOff>
    </xdr:from>
    <xdr:to>
      <xdr:col>55</xdr:col>
      <xdr:colOff>0</xdr:colOff>
      <xdr:row>84</xdr:row>
      <xdr:rowOff>3811</xdr:rowOff>
    </xdr:to>
    <xdr:cxnSp macro="">
      <xdr:nvCxnSpPr>
        <xdr:cNvPr id="359" name="直線コネクタ 358">
          <a:extLst>
            <a:ext uri="{FF2B5EF4-FFF2-40B4-BE49-F238E27FC236}">
              <a16:creationId xmlns:a16="http://schemas.microsoft.com/office/drawing/2014/main" id="{0351D4C3-C27A-4E2C-A194-163C26BC64D9}"/>
            </a:ext>
          </a:extLst>
        </xdr:cNvPr>
        <xdr:cNvCxnSpPr/>
      </xdr:nvCxnSpPr>
      <xdr:spPr>
        <a:xfrm>
          <a:off x="9639300" y="144056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107314</xdr:rowOff>
    </xdr:from>
    <xdr:to>
      <xdr:col>46</xdr:col>
      <xdr:colOff>38100</xdr:colOff>
      <xdr:row>84</xdr:row>
      <xdr:rowOff>37464</xdr:rowOff>
    </xdr:to>
    <xdr:sp macro="" textlink="">
      <xdr:nvSpPr>
        <xdr:cNvPr id="360" name="楕円 359">
          <a:extLst>
            <a:ext uri="{FF2B5EF4-FFF2-40B4-BE49-F238E27FC236}">
              <a16:creationId xmlns:a16="http://schemas.microsoft.com/office/drawing/2014/main" id="{2B1DAACD-24B9-4854-874A-02C775934307}"/>
            </a:ext>
          </a:extLst>
        </xdr:cNvPr>
        <xdr:cNvSpPr/>
      </xdr:nvSpPr>
      <xdr:spPr>
        <a:xfrm>
          <a:off x="8699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158114</xdr:rowOff>
    </xdr:from>
    <xdr:to>
      <xdr:col>50</xdr:col>
      <xdr:colOff>114300</xdr:colOff>
      <xdr:row>84</xdr:row>
      <xdr:rowOff>3811</xdr:rowOff>
    </xdr:to>
    <xdr:cxnSp macro="">
      <xdr:nvCxnSpPr>
        <xdr:cNvPr id="361" name="直線コネクタ 360">
          <a:extLst>
            <a:ext uri="{FF2B5EF4-FFF2-40B4-BE49-F238E27FC236}">
              <a16:creationId xmlns:a16="http://schemas.microsoft.com/office/drawing/2014/main" id="{D67C6CB7-BCF0-452A-90F4-75361B4B5B71}"/>
            </a:ext>
          </a:extLst>
        </xdr:cNvPr>
        <xdr:cNvCxnSpPr/>
      </xdr:nvCxnSpPr>
      <xdr:spPr>
        <a:xfrm>
          <a:off x="8750300" y="143884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107314</xdr:rowOff>
    </xdr:from>
    <xdr:to>
      <xdr:col>41</xdr:col>
      <xdr:colOff>101600</xdr:colOff>
      <xdr:row>84</xdr:row>
      <xdr:rowOff>37464</xdr:rowOff>
    </xdr:to>
    <xdr:sp macro="" textlink="">
      <xdr:nvSpPr>
        <xdr:cNvPr id="362" name="楕円 361">
          <a:extLst>
            <a:ext uri="{FF2B5EF4-FFF2-40B4-BE49-F238E27FC236}">
              <a16:creationId xmlns:a16="http://schemas.microsoft.com/office/drawing/2014/main" id="{45261522-0AE4-46BD-B82D-66671FCCDA88}"/>
            </a:ext>
          </a:extLst>
        </xdr:cNvPr>
        <xdr:cNvSpPr/>
      </xdr:nvSpPr>
      <xdr:spPr>
        <a:xfrm>
          <a:off x="7810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158114</xdr:rowOff>
    </xdr:from>
    <xdr:to>
      <xdr:col>45</xdr:col>
      <xdr:colOff>177800</xdr:colOff>
      <xdr:row>83</xdr:row>
      <xdr:rowOff>158114</xdr:rowOff>
    </xdr:to>
    <xdr:cxnSp macro="">
      <xdr:nvCxnSpPr>
        <xdr:cNvPr id="363" name="直線コネクタ 362">
          <a:extLst>
            <a:ext uri="{FF2B5EF4-FFF2-40B4-BE49-F238E27FC236}">
              <a16:creationId xmlns:a16="http://schemas.microsoft.com/office/drawing/2014/main" id="{F4253CB6-529D-4C15-B64D-B296F5863B88}"/>
            </a:ext>
          </a:extLst>
        </xdr:cNvPr>
        <xdr:cNvCxnSpPr/>
      </xdr:nvCxnSpPr>
      <xdr:spPr>
        <a:xfrm>
          <a:off x="7861300" y="14388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78739</xdr:rowOff>
    </xdr:from>
    <xdr:to>
      <xdr:col>36</xdr:col>
      <xdr:colOff>165100</xdr:colOff>
      <xdr:row>84</xdr:row>
      <xdr:rowOff>8889</xdr:rowOff>
    </xdr:to>
    <xdr:sp macro="" textlink="">
      <xdr:nvSpPr>
        <xdr:cNvPr id="364" name="楕円 363">
          <a:extLst>
            <a:ext uri="{FF2B5EF4-FFF2-40B4-BE49-F238E27FC236}">
              <a16:creationId xmlns:a16="http://schemas.microsoft.com/office/drawing/2014/main" id="{C8F1F8F6-8996-4C20-9E76-4127675C28BE}"/>
            </a:ext>
          </a:extLst>
        </xdr:cNvPr>
        <xdr:cNvSpPr/>
      </xdr:nvSpPr>
      <xdr:spPr>
        <a:xfrm>
          <a:off x="6921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129539</xdr:rowOff>
    </xdr:from>
    <xdr:to>
      <xdr:col>41</xdr:col>
      <xdr:colOff>50800</xdr:colOff>
      <xdr:row>83</xdr:row>
      <xdr:rowOff>158114</xdr:rowOff>
    </xdr:to>
    <xdr:cxnSp macro="">
      <xdr:nvCxnSpPr>
        <xdr:cNvPr id="365" name="直線コネクタ 364">
          <a:extLst>
            <a:ext uri="{FF2B5EF4-FFF2-40B4-BE49-F238E27FC236}">
              <a16:creationId xmlns:a16="http://schemas.microsoft.com/office/drawing/2014/main" id="{F0533A39-1346-4696-A3A3-2259E902906B}"/>
            </a:ext>
          </a:extLst>
        </xdr:cNvPr>
        <xdr:cNvCxnSpPr/>
      </xdr:nvCxnSpPr>
      <xdr:spPr>
        <a:xfrm>
          <a:off x="6972300" y="143598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F38EC655-2C52-40FD-9BDB-D068D32EBB28}"/>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A88223F0-9DAC-4F7C-87C2-CD18ECFD674E}"/>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AEE062B4-641C-431A-B591-73F9940EE23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C1FE73F1-DB02-4578-8B7D-A30D587978AD}"/>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45738</xdr:rowOff>
    </xdr:from>
    <xdr:ext cx="469744" cy="259045"/>
    <xdr:sp macro="" textlink="">
      <xdr:nvSpPr>
        <xdr:cNvPr id="370" name="n_1mainValue【福祉施設】&#10;一人当たり面積">
          <a:extLst>
            <a:ext uri="{FF2B5EF4-FFF2-40B4-BE49-F238E27FC236}">
              <a16:creationId xmlns:a16="http://schemas.microsoft.com/office/drawing/2014/main" id="{C5B813E9-975B-415F-A77D-467702684606}"/>
            </a:ext>
          </a:extLst>
        </xdr:cNvPr>
        <xdr:cNvSpPr txBox="1"/>
      </xdr:nvSpPr>
      <xdr:spPr>
        <a:xfrm>
          <a:off x="93917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28591</xdr:rowOff>
    </xdr:from>
    <xdr:ext cx="469744" cy="259045"/>
    <xdr:sp macro="" textlink="">
      <xdr:nvSpPr>
        <xdr:cNvPr id="371" name="n_2mainValue【福祉施設】&#10;一人当たり面積">
          <a:extLst>
            <a:ext uri="{FF2B5EF4-FFF2-40B4-BE49-F238E27FC236}">
              <a16:creationId xmlns:a16="http://schemas.microsoft.com/office/drawing/2014/main" id="{1476361B-AB34-4A44-B1F0-1CD15DEF2BE3}"/>
            </a:ext>
          </a:extLst>
        </xdr:cNvPr>
        <xdr:cNvSpPr txBox="1"/>
      </xdr:nvSpPr>
      <xdr:spPr>
        <a:xfrm>
          <a:off x="85154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28591</xdr:rowOff>
    </xdr:from>
    <xdr:ext cx="469744" cy="259045"/>
    <xdr:sp macro="" textlink="">
      <xdr:nvSpPr>
        <xdr:cNvPr id="372" name="n_3mainValue【福祉施設】&#10;一人当たり面積">
          <a:extLst>
            <a:ext uri="{FF2B5EF4-FFF2-40B4-BE49-F238E27FC236}">
              <a16:creationId xmlns:a16="http://schemas.microsoft.com/office/drawing/2014/main" id="{7970AC92-19CB-4439-BDA7-3FB6371332E1}"/>
            </a:ext>
          </a:extLst>
        </xdr:cNvPr>
        <xdr:cNvSpPr txBox="1"/>
      </xdr:nvSpPr>
      <xdr:spPr>
        <a:xfrm>
          <a:off x="76264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xdr:rowOff>
    </xdr:from>
    <xdr:ext cx="469744" cy="259045"/>
    <xdr:sp macro="" textlink="">
      <xdr:nvSpPr>
        <xdr:cNvPr id="373" name="n_4mainValue【福祉施設】&#10;一人当たり面積">
          <a:extLst>
            <a:ext uri="{FF2B5EF4-FFF2-40B4-BE49-F238E27FC236}">
              <a16:creationId xmlns:a16="http://schemas.microsoft.com/office/drawing/2014/main" id="{4653E4B6-6DAF-4BCB-911C-F15F5C41937F}"/>
            </a:ext>
          </a:extLst>
        </xdr:cNvPr>
        <xdr:cNvSpPr txBox="1"/>
      </xdr:nvSpPr>
      <xdr:spPr>
        <a:xfrm>
          <a:off x="67374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4CBD2B43-4974-41BB-897E-C5132671CB5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74E3C4F0-5A5D-4CB2-91D5-A1A4CE9DF59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81BE8574-FCE8-4BAC-86DC-8CE4A95A8FE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2894D5B7-97B0-4835-B71C-22A0D23C3D6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515F0955-A654-4EE2-9549-05568D2926D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7659ADCB-7098-4E50-85B9-391CC5F5EF2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F405A3-F64C-4EE8-A3CB-DEBE8B11869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BCAF656A-2EE0-4046-8C6C-F5C36538717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70096EB2-083A-4BAC-8868-88EB0182965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E17B3B-5A85-4BC6-B139-2A0972C576F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8B27D11E-2138-449D-AAC6-7280A9F4507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DBA291AC-765F-4AEB-9E35-39F1A5356C1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103D4C09-F3CE-4ACD-A514-A676D702880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7CECD3A-E86E-41F7-BCF7-FB83C01C23A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B994CC47-0A9E-42F2-9AC3-670A5190F56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48877063-7FE5-4DFC-BED4-69705DF9FA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4B414FE9-6FAA-4FD0-8DFB-FF8BA6BE387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974D76A9-4A4B-4504-A6D0-6C23612982D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8A94A705-F6A5-4D43-A8EE-8E37EEE104A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21AE8BC4-8006-420E-AF3F-C33B3E97C92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39A3E760-304C-4322-A878-E15992EDA74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10D0D155-5023-42E1-976A-79F6E31CBFD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FA1C73F0-63AB-40D0-BA14-76589F1F975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2C471FB9-300C-4E6E-8A34-33ABC834505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6EDDC431-79A2-4B68-B4E4-34F9127F10D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A8FBCD19-CC34-443F-8161-FF89679DF657}"/>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6A009D6F-22B7-4ED0-BCFD-17A98E20F82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79F964D8-CDC7-4F13-8F5C-2E539795182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FBDFE67E-8BF4-4BBD-8567-40A25088965B}"/>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2B2C047B-9D4D-4A8A-BB11-74A8400860DD}"/>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544CBCBD-6ECE-43A8-82B6-9DE5174C73E8}"/>
            </a:ext>
          </a:extLst>
        </xdr:cNvPr>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7F0A60BC-0918-4BEE-8DBE-1222466E3887}"/>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7B2BD501-66D7-4C49-95DD-1F95D4EDC8CE}"/>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2E45238F-EE5E-4B58-8EF5-295E36C10E15}"/>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A18E9203-C0CE-4F72-8FC8-C18CBA603FA7}"/>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59DA1595-3DFF-421E-8871-8CBC384919CD}"/>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4D093F3-B515-4A3C-8163-65BE6D192C1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3047BE1-6229-4287-B43E-4EA2F36A697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D18CA10-55D6-4099-8A7B-38829F5339B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3909764-ACC2-4294-9353-D2464BDDCD6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E8F4C23-489A-48CD-A785-0E34C80F988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9071</xdr:rowOff>
    </xdr:from>
    <xdr:to>
      <xdr:col>24</xdr:col>
      <xdr:colOff>114300</xdr:colOff>
      <xdr:row>107</xdr:row>
      <xdr:rowOff>110671</xdr:rowOff>
    </xdr:to>
    <xdr:sp macro="" textlink="">
      <xdr:nvSpPr>
        <xdr:cNvPr id="415" name="楕円 414">
          <a:extLst>
            <a:ext uri="{FF2B5EF4-FFF2-40B4-BE49-F238E27FC236}">
              <a16:creationId xmlns:a16="http://schemas.microsoft.com/office/drawing/2014/main" id="{3C0646F9-F728-48C0-A34F-351FB87990D7}"/>
            </a:ext>
          </a:extLst>
        </xdr:cNvPr>
        <xdr:cNvSpPr/>
      </xdr:nvSpPr>
      <xdr:spPr>
        <a:xfrm>
          <a:off x="4584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158948</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6D7D3230-2AEB-4A5C-8B96-0F3DEFC4608A}"/>
            </a:ext>
          </a:extLst>
        </xdr:cNvPr>
        <xdr:cNvSpPr txBox="1"/>
      </xdr:nvSpPr>
      <xdr:spPr>
        <a:xfrm>
          <a:off x="4673600"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120106</xdr:rowOff>
    </xdr:from>
    <xdr:to>
      <xdr:col>20</xdr:col>
      <xdr:colOff>38100</xdr:colOff>
      <xdr:row>107</xdr:row>
      <xdr:rowOff>50256</xdr:rowOff>
    </xdr:to>
    <xdr:sp macro="" textlink="">
      <xdr:nvSpPr>
        <xdr:cNvPr id="417" name="楕円 416">
          <a:extLst>
            <a:ext uri="{FF2B5EF4-FFF2-40B4-BE49-F238E27FC236}">
              <a16:creationId xmlns:a16="http://schemas.microsoft.com/office/drawing/2014/main" id="{DF1F087D-2FA8-4F84-8503-C1F2FBEB3018}"/>
            </a:ext>
          </a:extLst>
        </xdr:cNvPr>
        <xdr:cNvSpPr/>
      </xdr:nvSpPr>
      <xdr:spPr>
        <a:xfrm>
          <a:off x="3746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170906</xdr:rowOff>
    </xdr:from>
    <xdr:to>
      <xdr:col>24</xdr:col>
      <xdr:colOff>63500</xdr:colOff>
      <xdr:row>107</xdr:row>
      <xdr:rowOff>59871</xdr:rowOff>
    </xdr:to>
    <xdr:cxnSp macro="">
      <xdr:nvCxnSpPr>
        <xdr:cNvPr id="418" name="直線コネクタ 417">
          <a:extLst>
            <a:ext uri="{FF2B5EF4-FFF2-40B4-BE49-F238E27FC236}">
              <a16:creationId xmlns:a16="http://schemas.microsoft.com/office/drawing/2014/main" id="{25EE7FB7-BBBD-47D8-8229-A90DCED79737}"/>
            </a:ext>
          </a:extLst>
        </xdr:cNvPr>
        <xdr:cNvCxnSpPr/>
      </xdr:nvCxnSpPr>
      <xdr:spPr>
        <a:xfrm>
          <a:off x="3797300" y="18344606"/>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87449</xdr:rowOff>
    </xdr:from>
    <xdr:to>
      <xdr:col>15</xdr:col>
      <xdr:colOff>101600</xdr:colOff>
      <xdr:row>107</xdr:row>
      <xdr:rowOff>17599</xdr:rowOff>
    </xdr:to>
    <xdr:sp macro="" textlink="">
      <xdr:nvSpPr>
        <xdr:cNvPr id="419" name="楕円 418">
          <a:extLst>
            <a:ext uri="{FF2B5EF4-FFF2-40B4-BE49-F238E27FC236}">
              <a16:creationId xmlns:a16="http://schemas.microsoft.com/office/drawing/2014/main" id="{1D539F83-289F-4A62-B995-C7780D8E9894}"/>
            </a:ext>
          </a:extLst>
        </xdr:cNvPr>
        <xdr:cNvSpPr/>
      </xdr:nvSpPr>
      <xdr:spPr>
        <a:xfrm>
          <a:off x="2857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138249</xdr:rowOff>
    </xdr:from>
    <xdr:to>
      <xdr:col>19</xdr:col>
      <xdr:colOff>177800</xdr:colOff>
      <xdr:row>106</xdr:row>
      <xdr:rowOff>170906</xdr:rowOff>
    </xdr:to>
    <xdr:cxnSp macro="">
      <xdr:nvCxnSpPr>
        <xdr:cNvPr id="420" name="直線コネクタ 419">
          <a:extLst>
            <a:ext uri="{FF2B5EF4-FFF2-40B4-BE49-F238E27FC236}">
              <a16:creationId xmlns:a16="http://schemas.microsoft.com/office/drawing/2014/main" id="{5B8290FE-DA56-41FD-862F-DE853C1386A8}"/>
            </a:ext>
          </a:extLst>
        </xdr:cNvPr>
        <xdr:cNvCxnSpPr/>
      </xdr:nvCxnSpPr>
      <xdr:spPr>
        <a:xfrm>
          <a:off x="2908300" y="183119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36830</xdr:rowOff>
    </xdr:from>
    <xdr:to>
      <xdr:col>10</xdr:col>
      <xdr:colOff>165100</xdr:colOff>
      <xdr:row>106</xdr:row>
      <xdr:rowOff>138430</xdr:rowOff>
    </xdr:to>
    <xdr:sp macro="" textlink="">
      <xdr:nvSpPr>
        <xdr:cNvPr id="421" name="楕円 420">
          <a:extLst>
            <a:ext uri="{FF2B5EF4-FFF2-40B4-BE49-F238E27FC236}">
              <a16:creationId xmlns:a16="http://schemas.microsoft.com/office/drawing/2014/main" id="{1253B64C-1363-4E86-82BF-F51B35AB2731}"/>
            </a:ext>
          </a:extLst>
        </xdr:cNvPr>
        <xdr:cNvSpPr/>
      </xdr:nvSpPr>
      <xdr:spPr>
        <a:xfrm>
          <a:off x="1968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87630</xdr:rowOff>
    </xdr:from>
    <xdr:to>
      <xdr:col>15</xdr:col>
      <xdr:colOff>50800</xdr:colOff>
      <xdr:row>106</xdr:row>
      <xdr:rowOff>138249</xdr:rowOff>
    </xdr:to>
    <xdr:cxnSp macro="">
      <xdr:nvCxnSpPr>
        <xdr:cNvPr id="422" name="直線コネクタ 421">
          <a:extLst>
            <a:ext uri="{FF2B5EF4-FFF2-40B4-BE49-F238E27FC236}">
              <a16:creationId xmlns:a16="http://schemas.microsoft.com/office/drawing/2014/main" id="{CD336985-7912-4663-8FF9-0087D52DD254}"/>
            </a:ext>
          </a:extLst>
        </xdr:cNvPr>
        <xdr:cNvCxnSpPr/>
      </xdr:nvCxnSpPr>
      <xdr:spPr>
        <a:xfrm>
          <a:off x="2019300" y="1826133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22134</xdr:rowOff>
    </xdr:from>
    <xdr:to>
      <xdr:col>6</xdr:col>
      <xdr:colOff>38100</xdr:colOff>
      <xdr:row>106</xdr:row>
      <xdr:rowOff>123734</xdr:rowOff>
    </xdr:to>
    <xdr:sp macro="" textlink="">
      <xdr:nvSpPr>
        <xdr:cNvPr id="423" name="楕円 422">
          <a:extLst>
            <a:ext uri="{FF2B5EF4-FFF2-40B4-BE49-F238E27FC236}">
              <a16:creationId xmlns:a16="http://schemas.microsoft.com/office/drawing/2014/main" id="{69B26932-1547-4F2C-A298-05B6BDE56A8D}"/>
            </a:ext>
          </a:extLst>
        </xdr:cNvPr>
        <xdr:cNvSpPr/>
      </xdr:nvSpPr>
      <xdr:spPr>
        <a:xfrm>
          <a:off x="1079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72934</xdr:rowOff>
    </xdr:from>
    <xdr:to>
      <xdr:col>10</xdr:col>
      <xdr:colOff>114300</xdr:colOff>
      <xdr:row>106</xdr:row>
      <xdr:rowOff>87630</xdr:rowOff>
    </xdr:to>
    <xdr:cxnSp macro="">
      <xdr:nvCxnSpPr>
        <xdr:cNvPr id="424" name="直線コネクタ 423">
          <a:extLst>
            <a:ext uri="{FF2B5EF4-FFF2-40B4-BE49-F238E27FC236}">
              <a16:creationId xmlns:a16="http://schemas.microsoft.com/office/drawing/2014/main" id="{8351A194-B13C-4D96-B004-7217812348FD}"/>
            </a:ext>
          </a:extLst>
        </xdr:cNvPr>
        <xdr:cNvCxnSpPr/>
      </xdr:nvCxnSpPr>
      <xdr:spPr>
        <a:xfrm>
          <a:off x="1130300" y="1824663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41623908-D53F-4372-8D92-38922A9BCD2A}"/>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D52F5451-E9FD-42F7-AF6B-33668418CE82}"/>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A927169B-A175-447A-9E31-950FB0FA592C}"/>
            </a:ext>
          </a:extLst>
        </xdr:cNvPr>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E797C6D4-4315-4D13-B8D5-E82EB2DA33B0}"/>
            </a:ext>
          </a:extLst>
        </xdr:cNvPr>
        <xdr:cNvSpPr txBox="1"/>
      </xdr:nvSpPr>
      <xdr:spPr>
        <a:xfrm>
          <a:off x="927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41383</xdr:rowOff>
    </xdr:from>
    <xdr:ext cx="405111" cy="259045"/>
    <xdr:sp macro="" textlink="">
      <xdr:nvSpPr>
        <xdr:cNvPr id="429" name="n_1mainValue【市民会館】&#10;有形固定資産減価償却率">
          <a:extLst>
            <a:ext uri="{FF2B5EF4-FFF2-40B4-BE49-F238E27FC236}">
              <a16:creationId xmlns:a16="http://schemas.microsoft.com/office/drawing/2014/main" id="{E20F7F92-54E0-4319-BA54-5D7CE4084AF5}"/>
            </a:ext>
          </a:extLst>
        </xdr:cNvPr>
        <xdr:cNvSpPr txBox="1"/>
      </xdr:nvSpPr>
      <xdr:spPr>
        <a:xfrm>
          <a:off x="3582044"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8726</xdr:rowOff>
    </xdr:from>
    <xdr:ext cx="405111" cy="259045"/>
    <xdr:sp macro="" textlink="">
      <xdr:nvSpPr>
        <xdr:cNvPr id="430" name="n_2mainValue【市民会館】&#10;有形固定資産減価償却率">
          <a:extLst>
            <a:ext uri="{FF2B5EF4-FFF2-40B4-BE49-F238E27FC236}">
              <a16:creationId xmlns:a16="http://schemas.microsoft.com/office/drawing/2014/main" id="{D60E6470-59FB-4332-9C5C-9DE14F149194}"/>
            </a:ext>
          </a:extLst>
        </xdr:cNvPr>
        <xdr:cNvSpPr txBox="1"/>
      </xdr:nvSpPr>
      <xdr:spPr>
        <a:xfrm>
          <a:off x="2705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129557</xdr:rowOff>
    </xdr:from>
    <xdr:ext cx="405111" cy="259045"/>
    <xdr:sp macro="" textlink="">
      <xdr:nvSpPr>
        <xdr:cNvPr id="431" name="n_3mainValue【市民会館】&#10;有形固定資産減価償却率">
          <a:extLst>
            <a:ext uri="{FF2B5EF4-FFF2-40B4-BE49-F238E27FC236}">
              <a16:creationId xmlns:a16="http://schemas.microsoft.com/office/drawing/2014/main" id="{8A47FDF7-2B34-4C0E-AFB8-BC856EB11D96}"/>
            </a:ext>
          </a:extLst>
        </xdr:cNvPr>
        <xdr:cNvSpPr txBox="1"/>
      </xdr:nvSpPr>
      <xdr:spPr>
        <a:xfrm>
          <a:off x="1816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114861</xdr:rowOff>
    </xdr:from>
    <xdr:ext cx="405111" cy="259045"/>
    <xdr:sp macro="" textlink="">
      <xdr:nvSpPr>
        <xdr:cNvPr id="432" name="n_4mainValue【市民会館】&#10;有形固定資産減価償却率">
          <a:extLst>
            <a:ext uri="{FF2B5EF4-FFF2-40B4-BE49-F238E27FC236}">
              <a16:creationId xmlns:a16="http://schemas.microsoft.com/office/drawing/2014/main" id="{EDC23C06-9142-4860-9F79-3050795409DC}"/>
            </a:ext>
          </a:extLst>
        </xdr:cNvPr>
        <xdr:cNvSpPr txBox="1"/>
      </xdr:nvSpPr>
      <xdr:spPr>
        <a:xfrm>
          <a:off x="927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6A961FE1-6E1F-47B4-B8FE-AB7544832A2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C15992DE-0D41-4792-A12F-376302AF616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6C9164C4-3CA2-433E-9A91-C151B07DB3B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D8B56585-333D-4F33-8A25-BAD5B299101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238D1B31-8F79-490E-9254-0CDB1C07C72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54537A54-E458-4665-84A5-D37D39657CE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19AE7043-AA0F-429B-86FC-4E37977DA98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3F027FC5-10AC-499B-B681-F52A1A3A79C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D5863D60-B60B-469B-9FF1-9C0EFD8DA2E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7BB0A51C-F24D-4D83-A7C9-0D72ED55046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117A3E55-98E1-4052-A0EF-55C7AB5EF92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3A29C4A7-5554-4F25-B496-D2B9F32B751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C74CE787-9F7C-40AD-8A4F-25FD2CF7324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3E816BBB-6D05-4C51-91CB-751E38778EEE}"/>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58FD317D-CDDD-4D60-8872-D798CF8D4FB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D66AB508-234A-4E98-9755-F69C265CFB99}"/>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285ED6EB-1226-41AD-84F4-733A05C0091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9A6B6870-557B-4698-8047-7FAE65D985A4}"/>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68AE68F5-7396-46C3-9871-2D577C764DC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344BA26A-448C-47BA-BCDF-29AB2006535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24D5572B-21D5-483C-8366-1A89EA7FEFC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F39BF7BF-B274-4BAD-9B22-B2C9F198C907}"/>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D23B0D80-27F6-463F-AEE6-83A385CFA636}"/>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80D69DF6-4FBA-4E8F-AF09-285E373FFD1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66075162-29FD-4CED-91FB-137054B6658A}"/>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CC11F40A-73F5-48EF-9030-BAB211157007}"/>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D3C13F69-A9A4-4E7A-BF90-375BF794E094}"/>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569DBDA6-7AD7-478B-8BCA-70640C8A25B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23819BC2-1954-4055-AFD6-46E654BA8335}"/>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37DD9D1C-5901-4ECE-9A46-1AE326B9EC12}"/>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C16423CC-375A-458B-B6CF-6F547FA87731}"/>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7903B1F8-6069-4008-B891-AA6FE914AD16}"/>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B910441-537E-40C9-95A5-5513691DA3E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14ECA261-D1A1-43FA-BCB7-9CDACC01155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FACF90DE-BD27-4B2A-AA60-AA6015578AC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59FBEAF-CD6D-4C3F-B4B3-7026717FAA7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E62CFD7-6783-4546-8AAE-C86E18558CE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125985</xdr:rowOff>
    </xdr:from>
    <xdr:to>
      <xdr:col>55</xdr:col>
      <xdr:colOff>50800</xdr:colOff>
      <xdr:row>107</xdr:row>
      <xdr:rowOff>56135</xdr:rowOff>
    </xdr:to>
    <xdr:sp macro="" textlink="">
      <xdr:nvSpPr>
        <xdr:cNvPr id="470" name="楕円 469">
          <a:extLst>
            <a:ext uri="{FF2B5EF4-FFF2-40B4-BE49-F238E27FC236}">
              <a16:creationId xmlns:a16="http://schemas.microsoft.com/office/drawing/2014/main" id="{5E0BEA0A-2D07-432C-BFD0-FB5BD09298FC}"/>
            </a:ext>
          </a:extLst>
        </xdr:cNvPr>
        <xdr:cNvSpPr/>
      </xdr:nvSpPr>
      <xdr:spPr>
        <a:xfrm>
          <a:off x="104267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104412</xdr:rowOff>
    </xdr:from>
    <xdr:ext cx="469744" cy="259045"/>
    <xdr:sp macro="" textlink="">
      <xdr:nvSpPr>
        <xdr:cNvPr id="471" name="【市民会館】&#10;一人当たり面積該当値テキスト">
          <a:extLst>
            <a:ext uri="{FF2B5EF4-FFF2-40B4-BE49-F238E27FC236}">
              <a16:creationId xmlns:a16="http://schemas.microsoft.com/office/drawing/2014/main" id="{CEDB855D-DCD4-40B1-9ED6-821392AA50A9}"/>
            </a:ext>
          </a:extLst>
        </xdr:cNvPr>
        <xdr:cNvSpPr txBox="1"/>
      </xdr:nvSpPr>
      <xdr:spPr>
        <a:xfrm>
          <a:off x="10515600"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125985</xdr:rowOff>
    </xdr:from>
    <xdr:to>
      <xdr:col>50</xdr:col>
      <xdr:colOff>165100</xdr:colOff>
      <xdr:row>107</xdr:row>
      <xdr:rowOff>56135</xdr:rowOff>
    </xdr:to>
    <xdr:sp macro="" textlink="">
      <xdr:nvSpPr>
        <xdr:cNvPr id="472" name="楕円 471">
          <a:extLst>
            <a:ext uri="{FF2B5EF4-FFF2-40B4-BE49-F238E27FC236}">
              <a16:creationId xmlns:a16="http://schemas.microsoft.com/office/drawing/2014/main" id="{5318673B-628F-4D0E-AA4F-0E63D981B8C5}"/>
            </a:ext>
          </a:extLst>
        </xdr:cNvPr>
        <xdr:cNvSpPr/>
      </xdr:nvSpPr>
      <xdr:spPr>
        <a:xfrm>
          <a:off x="9588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5335</xdr:rowOff>
    </xdr:from>
    <xdr:to>
      <xdr:col>55</xdr:col>
      <xdr:colOff>0</xdr:colOff>
      <xdr:row>107</xdr:row>
      <xdr:rowOff>5335</xdr:rowOff>
    </xdr:to>
    <xdr:cxnSp macro="">
      <xdr:nvCxnSpPr>
        <xdr:cNvPr id="473" name="直線コネクタ 472">
          <a:extLst>
            <a:ext uri="{FF2B5EF4-FFF2-40B4-BE49-F238E27FC236}">
              <a16:creationId xmlns:a16="http://schemas.microsoft.com/office/drawing/2014/main" id="{6F87BFE8-BBAD-47F6-9F50-B2832C8028B1}"/>
            </a:ext>
          </a:extLst>
        </xdr:cNvPr>
        <xdr:cNvCxnSpPr/>
      </xdr:nvCxnSpPr>
      <xdr:spPr>
        <a:xfrm>
          <a:off x="9639300" y="18350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125985</xdr:rowOff>
    </xdr:from>
    <xdr:to>
      <xdr:col>46</xdr:col>
      <xdr:colOff>38100</xdr:colOff>
      <xdr:row>107</xdr:row>
      <xdr:rowOff>56135</xdr:rowOff>
    </xdr:to>
    <xdr:sp macro="" textlink="">
      <xdr:nvSpPr>
        <xdr:cNvPr id="474" name="楕円 473">
          <a:extLst>
            <a:ext uri="{FF2B5EF4-FFF2-40B4-BE49-F238E27FC236}">
              <a16:creationId xmlns:a16="http://schemas.microsoft.com/office/drawing/2014/main" id="{BEE837E3-DB96-4ADD-87DF-21F1FA2E57A1}"/>
            </a:ext>
          </a:extLst>
        </xdr:cNvPr>
        <xdr:cNvSpPr/>
      </xdr:nvSpPr>
      <xdr:spPr>
        <a:xfrm>
          <a:off x="8699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5335</xdr:rowOff>
    </xdr:from>
    <xdr:to>
      <xdr:col>50</xdr:col>
      <xdr:colOff>114300</xdr:colOff>
      <xdr:row>107</xdr:row>
      <xdr:rowOff>5335</xdr:rowOff>
    </xdr:to>
    <xdr:cxnSp macro="">
      <xdr:nvCxnSpPr>
        <xdr:cNvPr id="475" name="直線コネクタ 474">
          <a:extLst>
            <a:ext uri="{FF2B5EF4-FFF2-40B4-BE49-F238E27FC236}">
              <a16:creationId xmlns:a16="http://schemas.microsoft.com/office/drawing/2014/main" id="{A495E152-9D78-4124-BB77-EBC31121F116}"/>
            </a:ext>
          </a:extLst>
        </xdr:cNvPr>
        <xdr:cNvCxnSpPr/>
      </xdr:nvCxnSpPr>
      <xdr:spPr>
        <a:xfrm>
          <a:off x="8750300" y="1835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125985</xdr:rowOff>
    </xdr:from>
    <xdr:to>
      <xdr:col>41</xdr:col>
      <xdr:colOff>101600</xdr:colOff>
      <xdr:row>107</xdr:row>
      <xdr:rowOff>56135</xdr:rowOff>
    </xdr:to>
    <xdr:sp macro="" textlink="">
      <xdr:nvSpPr>
        <xdr:cNvPr id="476" name="楕円 475">
          <a:extLst>
            <a:ext uri="{FF2B5EF4-FFF2-40B4-BE49-F238E27FC236}">
              <a16:creationId xmlns:a16="http://schemas.microsoft.com/office/drawing/2014/main" id="{954C1D00-96E2-4538-BBE7-91A1A3B6376D}"/>
            </a:ext>
          </a:extLst>
        </xdr:cNvPr>
        <xdr:cNvSpPr/>
      </xdr:nvSpPr>
      <xdr:spPr>
        <a:xfrm>
          <a:off x="7810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5335</xdr:rowOff>
    </xdr:from>
    <xdr:to>
      <xdr:col>45</xdr:col>
      <xdr:colOff>177800</xdr:colOff>
      <xdr:row>107</xdr:row>
      <xdr:rowOff>5335</xdr:rowOff>
    </xdr:to>
    <xdr:cxnSp macro="">
      <xdr:nvCxnSpPr>
        <xdr:cNvPr id="477" name="直線コネクタ 476">
          <a:extLst>
            <a:ext uri="{FF2B5EF4-FFF2-40B4-BE49-F238E27FC236}">
              <a16:creationId xmlns:a16="http://schemas.microsoft.com/office/drawing/2014/main" id="{2EC2E63C-E80D-4EDC-AAB2-9B323BFCB7D3}"/>
            </a:ext>
          </a:extLst>
        </xdr:cNvPr>
        <xdr:cNvCxnSpPr/>
      </xdr:nvCxnSpPr>
      <xdr:spPr>
        <a:xfrm>
          <a:off x="7861300" y="1835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125985</xdr:rowOff>
    </xdr:from>
    <xdr:to>
      <xdr:col>36</xdr:col>
      <xdr:colOff>165100</xdr:colOff>
      <xdr:row>107</xdr:row>
      <xdr:rowOff>56135</xdr:rowOff>
    </xdr:to>
    <xdr:sp macro="" textlink="">
      <xdr:nvSpPr>
        <xdr:cNvPr id="478" name="楕円 477">
          <a:extLst>
            <a:ext uri="{FF2B5EF4-FFF2-40B4-BE49-F238E27FC236}">
              <a16:creationId xmlns:a16="http://schemas.microsoft.com/office/drawing/2014/main" id="{318A067D-2BE6-42DB-BCED-C162359668E9}"/>
            </a:ext>
          </a:extLst>
        </xdr:cNvPr>
        <xdr:cNvSpPr/>
      </xdr:nvSpPr>
      <xdr:spPr>
        <a:xfrm>
          <a:off x="6921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5335</xdr:rowOff>
    </xdr:from>
    <xdr:to>
      <xdr:col>41</xdr:col>
      <xdr:colOff>50800</xdr:colOff>
      <xdr:row>107</xdr:row>
      <xdr:rowOff>5335</xdr:rowOff>
    </xdr:to>
    <xdr:cxnSp macro="">
      <xdr:nvCxnSpPr>
        <xdr:cNvPr id="479" name="直線コネクタ 478">
          <a:extLst>
            <a:ext uri="{FF2B5EF4-FFF2-40B4-BE49-F238E27FC236}">
              <a16:creationId xmlns:a16="http://schemas.microsoft.com/office/drawing/2014/main" id="{624C1613-3A58-4477-BE72-BD53A7198D84}"/>
            </a:ext>
          </a:extLst>
        </xdr:cNvPr>
        <xdr:cNvCxnSpPr/>
      </xdr:nvCxnSpPr>
      <xdr:spPr>
        <a:xfrm>
          <a:off x="6972300" y="1835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CE8EE756-F610-4E8C-8572-36E9B8147B8E}"/>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A3A8EA42-115A-4F1A-A887-D8C34F227C99}"/>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DC732EBC-D88A-4513-A23E-04B636833488}"/>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F6081A38-6C5E-496B-8639-7E21AA1BF10B}"/>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47262</xdr:rowOff>
    </xdr:from>
    <xdr:ext cx="469744" cy="259045"/>
    <xdr:sp macro="" textlink="">
      <xdr:nvSpPr>
        <xdr:cNvPr id="484" name="n_1mainValue【市民会館】&#10;一人当たり面積">
          <a:extLst>
            <a:ext uri="{FF2B5EF4-FFF2-40B4-BE49-F238E27FC236}">
              <a16:creationId xmlns:a16="http://schemas.microsoft.com/office/drawing/2014/main" id="{5E3761BC-96D3-4B2F-A3E6-8A8635CF880C}"/>
            </a:ext>
          </a:extLst>
        </xdr:cNvPr>
        <xdr:cNvSpPr txBox="1"/>
      </xdr:nvSpPr>
      <xdr:spPr>
        <a:xfrm>
          <a:off x="93917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47262</xdr:rowOff>
    </xdr:from>
    <xdr:ext cx="469744" cy="259045"/>
    <xdr:sp macro="" textlink="">
      <xdr:nvSpPr>
        <xdr:cNvPr id="485" name="n_2mainValue【市民会館】&#10;一人当たり面積">
          <a:extLst>
            <a:ext uri="{FF2B5EF4-FFF2-40B4-BE49-F238E27FC236}">
              <a16:creationId xmlns:a16="http://schemas.microsoft.com/office/drawing/2014/main" id="{72612B8D-8421-4C57-AE88-C4B99A54F3C7}"/>
            </a:ext>
          </a:extLst>
        </xdr:cNvPr>
        <xdr:cNvSpPr txBox="1"/>
      </xdr:nvSpPr>
      <xdr:spPr>
        <a:xfrm>
          <a:off x="8515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47262</xdr:rowOff>
    </xdr:from>
    <xdr:ext cx="469744" cy="259045"/>
    <xdr:sp macro="" textlink="">
      <xdr:nvSpPr>
        <xdr:cNvPr id="486" name="n_3mainValue【市民会館】&#10;一人当たり面積">
          <a:extLst>
            <a:ext uri="{FF2B5EF4-FFF2-40B4-BE49-F238E27FC236}">
              <a16:creationId xmlns:a16="http://schemas.microsoft.com/office/drawing/2014/main" id="{04D7D63A-0FF6-4666-A7B0-1B6CAF7B8430}"/>
            </a:ext>
          </a:extLst>
        </xdr:cNvPr>
        <xdr:cNvSpPr txBox="1"/>
      </xdr:nvSpPr>
      <xdr:spPr>
        <a:xfrm>
          <a:off x="7626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47262</xdr:rowOff>
    </xdr:from>
    <xdr:ext cx="469744" cy="259045"/>
    <xdr:sp macro="" textlink="">
      <xdr:nvSpPr>
        <xdr:cNvPr id="487" name="n_4mainValue【市民会館】&#10;一人当たり面積">
          <a:extLst>
            <a:ext uri="{FF2B5EF4-FFF2-40B4-BE49-F238E27FC236}">
              <a16:creationId xmlns:a16="http://schemas.microsoft.com/office/drawing/2014/main" id="{08939B18-E269-49C9-9661-2C4B495587C3}"/>
            </a:ext>
          </a:extLst>
        </xdr:cNvPr>
        <xdr:cNvSpPr txBox="1"/>
      </xdr:nvSpPr>
      <xdr:spPr>
        <a:xfrm>
          <a:off x="6737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D0D3CD18-471C-45B4-8148-62651219F9A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7B2EBC4A-B398-47B6-B867-2D3F3BCFCF5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3EA94B7B-D675-4C44-BFD2-1B3EC1DF9D6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1900F684-0127-47DC-8C24-D10DC28EFBF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8FECE082-9240-4E08-973E-01633A6ACC4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63313298-43E1-4E7E-B185-2661A5FCEA4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3829F4E2-742D-4DBA-8827-C3E111769A9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E23F59A0-D3A3-4045-A6BC-5B49462B153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7292E729-08F8-4760-97C4-EBECF336CF2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C7B649CB-FB23-4959-8D9C-27989468757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5E19CD83-2D6E-4D25-8708-652EBFCC65C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C4752B62-7FB9-4293-A0EF-3F0877F0C8C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28DB589F-DCFB-4BEA-BB20-47C3687E8DB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2E2D5D1A-AA6F-4F00-B58A-881C4FC0CC0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98DD0D6C-6140-4976-BED1-2C7B95BA03E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A12FCFDD-A3B3-4B72-B61C-04ECDAD48FF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BC201198-3FAA-4697-AEAD-45536D26BD2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2437F225-1F24-467C-92A0-511890CA51C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E5AEAF58-DCE6-4F37-A70B-FFEFA9D9D05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446B5335-9EAD-46D2-8D11-5510036736E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E87EB4C1-A7CF-47FE-AD1C-9ADA1BBA580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EE6F387A-F4A6-4038-8991-C113032F137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36A1E3FB-2128-4AC4-81DC-DD830A36470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512B4B43-8DEB-4958-9BC4-9358F825347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630E52C6-599F-461F-92B1-549E9E0DC5EC}"/>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2868ADCC-027D-47EC-B6F0-D4F6655ED268}"/>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37CB53D7-BDA7-4366-BBE4-D04F5829A213}"/>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55245653-3F4E-412F-AA47-74A2C0F26CEA}"/>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128D1A45-D0D9-47A2-AED2-40EB5EEDB66E}"/>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45BF43B7-4507-4E22-B57C-45258A81F50D}"/>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D8D77105-DC5D-4CF4-8143-B05324BBA93F}"/>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26E31F9-2652-49FC-9ACF-0F335FE4CF15}"/>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AF50921-4272-4586-BF67-68511DFC9951}"/>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AAEDD148-5962-45D0-9A77-7CAA5D73597B}"/>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D3FE7B9A-B4CF-4B8B-94AC-231F784A5B47}"/>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3C7A50C-91F9-40FB-B15D-2F3EE62C725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A33C32E4-870F-42D5-8F16-9E4313D585A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973044B-8C25-4F26-BD7C-CECE1D0E051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657CCC6-2404-46C5-BFB3-A6386B57ECB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2AF45D6-2A52-4092-B6DA-34D0C3E56BA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29210</xdr:rowOff>
    </xdr:from>
    <xdr:to>
      <xdr:col>85</xdr:col>
      <xdr:colOff>177800</xdr:colOff>
      <xdr:row>35</xdr:row>
      <xdr:rowOff>130810</xdr:rowOff>
    </xdr:to>
    <xdr:sp macro="" textlink="">
      <xdr:nvSpPr>
        <xdr:cNvPr id="528" name="楕円 527">
          <a:extLst>
            <a:ext uri="{FF2B5EF4-FFF2-40B4-BE49-F238E27FC236}">
              <a16:creationId xmlns:a16="http://schemas.microsoft.com/office/drawing/2014/main" id="{E957690A-EF9B-4A41-969F-69CA40600CBC}"/>
            </a:ext>
          </a:extLst>
        </xdr:cNvPr>
        <xdr:cNvSpPr/>
      </xdr:nvSpPr>
      <xdr:spPr>
        <a:xfrm>
          <a:off x="162687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52087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5B8D813A-4D02-4F9A-BF96-D1EFA6FBBA01}"/>
            </a:ext>
          </a:extLst>
        </xdr:cNvPr>
        <xdr:cNvSpPr txBox="1"/>
      </xdr:nvSpPr>
      <xdr:spPr>
        <a:xfrm>
          <a:off x="16357600"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90170</xdr:rowOff>
    </xdr:from>
    <xdr:to>
      <xdr:col>81</xdr:col>
      <xdr:colOff>101600</xdr:colOff>
      <xdr:row>35</xdr:row>
      <xdr:rowOff>20320</xdr:rowOff>
    </xdr:to>
    <xdr:sp macro="" textlink="">
      <xdr:nvSpPr>
        <xdr:cNvPr id="530" name="楕円 529">
          <a:extLst>
            <a:ext uri="{FF2B5EF4-FFF2-40B4-BE49-F238E27FC236}">
              <a16:creationId xmlns:a16="http://schemas.microsoft.com/office/drawing/2014/main" id="{DB0C0172-A58E-4321-8BCD-FA41B45291F7}"/>
            </a:ext>
          </a:extLst>
        </xdr:cNvPr>
        <xdr:cNvSpPr/>
      </xdr:nvSpPr>
      <xdr:spPr>
        <a:xfrm>
          <a:off x="15430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140970</xdr:rowOff>
    </xdr:from>
    <xdr:to>
      <xdr:col>85</xdr:col>
      <xdr:colOff>127000</xdr:colOff>
      <xdr:row>35</xdr:row>
      <xdr:rowOff>80010</xdr:rowOff>
    </xdr:to>
    <xdr:cxnSp macro="">
      <xdr:nvCxnSpPr>
        <xdr:cNvPr id="531" name="直線コネクタ 530">
          <a:extLst>
            <a:ext uri="{FF2B5EF4-FFF2-40B4-BE49-F238E27FC236}">
              <a16:creationId xmlns:a16="http://schemas.microsoft.com/office/drawing/2014/main" id="{A3FB3C7B-CD68-4F71-B95E-CC8F09E0F86C}"/>
            </a:ext>
          </a:extLst>
        </xdr:cNvPr>
        <xdr:cNvCxnSpPr/>
      </xdr:nvCxnSpPr>
      <xdr:spPr>
        <a:xfrm>
          <a:off x="15481300" y="597027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25400</xdr:rowOff>
    </xdr:from>
    <xdr:to>
      <xdr:col>76</xdr:col>
      <xdr:colOff>165100</xdr:colOff>
      <xdr:row>34</xdr:row>
      <xdr:rowOff>127000</xdr:rowOff>
    </xdr:to>
    <xdr:sp macro="" textlink="">
      <xdr:nvSpPr>
        <xdr:cNvPr id="532" name="楕円 531">
          <a:extLst>
            <a:ext uri="{FF2B5EF4-FFF2-40B4-BE49-F238E27FC236}">
              <a16:creationId xmlns:a16="http://schemas.microsoft.com/office/drawing/2014/main" id="{FE265D24-F674-4972-AACD-F9A975B787EE}"/>
            </a:ext>
          </a:extLst>
        </xdr:cNvPr>
        <xdr:cNvSpPr/>
      </xdr:nvSpPr>
      <xdr:spPr>
        <a:xfrm>
          <a:off x="14541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76200</xdr:rowOff>
    </xdr:from>
    <xdr:to>
      <xdr:col>81</xdr:col>
      <xdr:colOff>50800</xdr:colOff>
      <xdr:row>34</xdr:row>
      <xdr:rowOff>140970</xdr:rowOff>
    </xdr:to>
    <xdr:cxnSp macro="">
      <xdr:nvCxnSpPr>
        <xdr:cNvPr id="533" name="直線コネクタ 532">
          <a:extLst>
            <a:ext uri="{FF2B5EF4-FFF2-40B4-BE49-F238E27FC236}">
              <a16:creationId xmlns:a16="http://schemas.microsoft.com/office/drawing/2014/main" id="{C7C0E6BD-5E96-4261-B3F3-AE029B81B8EC}"/>
            </a:ext>
          </a:extLst>
        </xdr:cNvPr>
        <xdr:cNvCxnSpPr/>
      </xdr:nvCxnSpPr>
      <xdr:spPr>
        <a:xfrm>
          <a:off x="14592300" y="59055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122555</xdr:rowOff>
    </xdr:from>
    <xdr:to>
      <xdr:col>72</xdr:col>
      <xdr:colOff>38100</xdr:colOff>
      <xdr:row>34</xdr:row>
      <xdr:rowOff>52705</xdr:rowOff>
    </xdr:to>
    <xdr:sp macro="" textlink="">
      <xdr:nvSpPr>
        <xdr:cNvPr id="534" name="楕円 533">
          <a:extLst>
            <a:ext uri="{FF2B5EF4-FFF2-40B4-BE49-F238E27FC236}">
              <a16:creationId xmlns:a16="http://schemas.microsoft.com/office/drawing/2014/main" id="{374CEF88-1765-4C2D-AC3F-18D4F9484FB4}"/>
            </a:ext>
          </a:extLst>
        </xdr:cNvPr>
        <xdr:cNvSpPr/>
      </xdr:nvSpPr>
      <xdr:spPr>
        <a:xfrm>
          <a:off x="13652500" y="57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1905</xdr:rowOff>
    </xdr:from>
    <xdr:to>
      <xdr:col>76</xdr:col>
      <xdr:colOff>114300</xdr:colOff>
      <xdr:row>34</xdr:row>
      <xdr:rowOff>76200</xdr:rowOff>
    </xdr:to>
    <xdr:cxnSp macro="">
      <xdr:nvCxnSpPr>
        <xdr:cNvPr id="535" name="直線コネクタ 534">
          <a:extLst>
            <a:ext uri="{FF2B5EF4-FFF2-40B4-BE49-F238E27FC236}">
              <a16:creationId xmlns:a16="http://schemas.microsoft.com/office/drawing/2014/main" id="{F700A1DD-4B5F-4649-ACB8-81183BAC7C3D}"/>
            </a:ext>
          </a:extLst>
        </xdr:cNvPr>
        <xdr:cNvCxnSpPr/>
      </xdr:nvCxnSpPr>
      <xdr:spPr>
        <a:xfrm>
          <a:off x="13703300" y="583120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145415</xdr:rowOff>
    </xdr:from>
    <xdr:to>
      <xdr:col>67</xdr:col>
      <xdr:colOff>101600</xdr:colOff>
      <xdr:row>34</xdr:row>
      <xdr:rowOff>75565</xdr:rowOff>
    </xdr:to>
    <xdr:sp macro="" textlink="">
      <xdr:nvSpPr>
        <xdr:cNvPr id="536" name="楕円 535">
          <a:extLst>
            <a:ext uri="{FF2B5EF4-FFF2-40B4-BE49-F238E27FC236}">
              <a16:creationId xmlns:a16="http://schemas.microsoft.com/office/drawing/2014/main" id="{300774A3-E19B-4C7D-94B7-6AB993445ED9}"/>
            </a:ext>
          </a:extLst>
        </xdr:cNvPr>
        <xdr:cNvSpPr/>
      </xdr:nvSpPr>
      <xdr:spPr>
        <a:xfrm>
          <a:off x="12763500" y="580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1905</xdr:rowOff>
    </xdr:from>
    <xdr:to>
      <xdr:col>71</xdr:col>
      <xdr:colOff>177800</xdr:colOff>
      <xdr:row>34</xdr:row>
      <xdr:rowOff>24765</xdr:rowOff>
    </xdr:to>
    <xdr:cxnSp macro="">
      <xdr:nvCxnSpPr>
        <xdr:cNvPr id="537" name="直線コネクタ 536">
          <a:extLst>
            <a:ext uri="{FF2B5EF4-FFF2-40B4-BE49-F238E27FC236}">
              <a16:creationId xmlns:a16="http://schemas.microsoft.com/office/drawing/2014/main" id="{86D4E858-2AB7-464C-B67E-17E3547CC7C5}"/>
            </a:ext>
          </a:extLst>
        </xdr:cNvPr>
        <xdr:cNvCxnSpPr/>
      </xdr:nvCxnSpPr>
      <xdr:spPr>
        <a:xfrm flipV="1">
          <a:off x="12814300" y="58312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5E2F6DAC-9ECD-44D4-9F38-9D1261C6B229}"/>
            </a:ext>
          </a:extLst>
        </xdr:cNvPr>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9074FC01-CABE-4B4D-81A1-3C9C90E54919}"/>
            </a:ext>
          </a:extLst>
        </xdr:cNvPr>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AD11A51D-1FBC-4152-AC53-524FE8A6A5B1}"/>
            </a:ext>
          </a:extLst>
        </xdr:cNvPr>
        <xdr:cNvSpPr txBox="1"/>
      </xdr:nvSpPr>
      <xdr:spPr>
        <a:xfrm>
          <a:off x="13500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2DE16D64-1E9D-41FC-9653-5A23140F22C7}"/>
            </a:ext>
          </a:extLst>
        </xdr:cNvPr>
        <xdr:cNvSpPr txBox="1"/>
      </xdr:nvSpPr>
      <xdr:spPr>
        <a:xfrm>
          <a:off x="12611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36847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13F8214-8801-47B7-8097-4FA08EB47AE1}"/>
            </a:ext>
          </a:extLst>
        </xdr:cNvPr>
        <xdr:cNvSpPr txBox="1"/>
      </xdr:nvSpPr>
      <xdr:spPr>
        <a:xfrm>
          <a:off x="152660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143527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1D815542-11E6-4862-81BA-59BE45E58B95}"/>
            </a:ext>
          </a:extLst>
        </xdr:cNvPr>
        <xdr:cNvSpPr txBox="1"/>
      </xdr:nvSpPr>
      <xdr:spPr>
        <a:xfrm>
          <a:off x="14389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69232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7C2C33C3-D897-4E3A-A7D2-FE771A25F170}"/>
            </a:ext>
          </a:extLst>
        </xdr:cNvPr>
        <xdr:cNvSpPr txBox="1"/>
      </xdr:nvSpPr>
      <xdr:spPr>
        <a:xfrm>
          <a:off x="13500744" y="55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92092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5083865C-F19A-4DCC-ACF7-4F95B41F2478}"/>
            </a:ext>
          </a:extLst>
        </xdr:cNvPr>
        <xdr:cNvSpPr txBox="1"/>
      </xdr:nvSpPr>
      <xdr:spPr>
        <a:xfrm>
          <a:off x="12611744" y="557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68D378E-5808-456C-9AF0-91F81A88474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9D776254-97C3-408F-BE61-3BC14D441A5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3E641121-FD8E-4F68-AE3F-A54F2D550C3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9EFC1F58-1151-4EE5-9C62-F17ADDA1CAF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2EA99E89-F36E-4CF8-B73E-E53937041CA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ED170124-B57C-4223-B9DF-D3AFEA29B06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9B7B75D9-30B0-49BD-9A5C-507368C5EB1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FB98456C-3E8E-409D-AA0E-101D6FCE8AC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CCBA003A-EBB2-4CDE-8EC2-3AE993F3101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A9D2F407-AF8B-499C-9205-A686AF22190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337C7F7F-BD89-4242-ACD2-D0D0B838A03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3B91E17D-446F-46A3-B0F4-23C4A1ED419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A54BD88F-F1BB-418B-AADA-0E1DC2BB5B2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57A212D2-9C4D-4FDE-849D-F9EDE42E7A6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A7776D87-6956-45EE-A84F-F9F5ACB818F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616779EF-4E1F-4D01-A07A-DFB94C13346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9EC20A52-F92C-44C0-A254-F048EDE3C59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7D4E01F7-CFB3-47C0-A119-DD402159161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5235233A-B68A-4403-996F-F1AC6D0278C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6D614DA8-2890-4F61-9B05-96CDB6E61CF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3B5A127D-B42D-46DD-89EC-311643A45D1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D2096F0-5030-4CC8-B4C7-38646B54F15E}"/>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54064492-3A4D-4110-91C8-AA67711DA1C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719A8B0F-FA96-46B2-BC19-7B270380C65B}"/>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B4FBDD1E-FD9F-4CBB-881F-58336232D3E6}"/>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952A034D-15F3-4413-AF57-D3E357DB2F15}"/>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DA9319C9-9380-4A56-B1A7-F1C16BCC8D8C}"/>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8479B654-D265-4B8A-B485-0B1574F0948A}"/>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7A507FF2-E95E-4038-9605-D5BA7FFF90F7}"/>
            </a:ext>
          </a:extLst>
        </xdr:cNvPr>
        <xdr:cNvSpPr txBox="1"/>
      </xdr:nvSpPr>
      <xdr:spPr>
        <a:xfrm>
          <a:off x="221996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EE85AF92-920C-40B4-A99C-91282C97E8B7}"/>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4D83CAEE-2A05-415C-B382-6B816CA3AFDE}"/>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1F5C5242-C634-4BFF-8FEC-6B9343648057}"/>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1470902E-FBD5-408A-BEBB-12CE15475451}"/>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9222E764-5E9F-4359-BABA-23AFA77E31D6}"/>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47A968BE-125A-4545-889F-ABBA712B87E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8207C56-C5F0-4C64-A812-BB55C9ABBBE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E0804BC-5A59-4FA7-A4D9-BD2B0ADB555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B17F2EF-CE04-4203-B110-3E9368B7E04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89187E1-2B4F-450F-B27E-9BA73E5667E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110500</xdr:rowOff>
    </xdr:from>
    <xdr:to>
      <xdr:col>116</xdr:col>
      <xdr:colOff>114300</xdr:colOff>
      <xdr:row>41</xdr:row>
      <xdr:rowOff>40650</xdr:rowOff>
    </xdr:to>
    <xdr:sp macro="" textlink="">
      <xdr:nvSpPr>
        <xdr:cNvPr id="585" name="楕円 584">
          <a:extLst>
            <a:ext uri="{FF2B5EF4-FFF2-40B4-BE49-F238E27FC236}">
              <a16:creationId xmlns:a16="http://schemas.microsoft.com/office/drawing/2014/main" id="{78CD63F9-45A0-406B-BEDE-BB79FFFC226E}"/>
            </a:ext>
          </a:extLst>
        </xdr:cNvPr>
        <xdr:cNvSpPr/>
      </xdr:nvSpPr>
      <xdr:spPr>
        <a:xfrm>
          <a:off x="22110700" y="69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133377</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C71AD320-B308-421A-B6FC-4F79BD485A68}"/>
            </a:ext>
          </a:extLst>
        </xdr:cNvPr>
        <xdr:cNvSpPr txBox="1"/>
      </xdr:nvSpPr>
      <xdr:spPr>
        <a:xfrm>
          <a:off x="22199600" y="681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110750</xdr:rowOff>
    </xdr:from>
    <xdr:to>
      <xdr:col>112</xdr:col>
      <xdr:colOff>38100</xdr:colOff>
      <xdr:row>41</xdr:row>
      <xdr:rowOff>40900</xdr:rowOff>
    </xdr:to>
    <xdr:sp macro="" textlink="">
      <xdr:nvSpPr>
        <xdr:cNvPr id="587" name="楕円 586">
          <a:extLst>
            <a:ext uri="{FF2B5EF4-FFF2-40B4-BE49-F238E27FC236}">
              <a16:creationId xmlns:a16="http://schemas.microsoft.com/office/drawing/2014/main" id="{1E42F239-FBA2-49F2-8FD3-E56917BF7E2B}"/>
            </a:ext>
          </a:extLst>
        </xdr:cNvPr>
        <xdr:cNvSpPr/>
      </xdr:nvSpPr>
      <xdr:spPr>
        <a:xfrm>
          <a:off x="21272500" y="69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161300</xdr:rowOff>
    </xdr:from>
    <xdr:to>
      <xdr:col>116</xdr:col>
      <xdr:colOff>63500</xdr:colOff>
      <xdr:row>40</xdr:row>
      <xdr:rowOff>161550</xdr:rowOff>
    </xdr:to>
    <xdr:cxnSp macro="">
      <xdr:nvCxnSpPr>
        <xdr:cNvPr id="588" name="直線コネクタ 587">
          <a:extLst>
            <a:ext uri="{FF2B5EF4-FFF2-40B4-BE49-F238E27FC236}">
              <a16:creationId xmlns:a16="http://schemas.microsoft.com/office/drawing/2014/main" id="{7C61E22A-3820-404E-B83F-B26682D9D74D}"/>
            </a:ext>
          </a:extLst>
        </xdr:cNvPr>
        <xdr:cNvCxnSpPr/>
      </xdr:nvCxnSpPr>
      <xdr:spPr>
        <a:xfrm flipV="1">
          <a:off x="21323300" y="7019300"/>
          <a:ext cx="8382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110426</xdr:rowOff>
    </xdr:from>
    <xdr:to>
      <xdr:col>107</xdr:col>
      <xdr:colOff>101600</xdr:colOff>
      <xdr:row>41</xdr:row>
      <xdr:rowOff>40576</xdr:rowOff>
    </xdr:to>
    <xdr:sp macro="" textlink="">
      <xdr:nvSpPr>
        <xdr:cNvPr id="589" name="楕円 588">
          <a:extLst>
            <a:ext uri="{FF2B5EF4-FFF2-40B4-BE49-F238E27FC236}">
              <a16:creationId xmlns:a16="http://schemas.microsoft.com/office/drawing/2014/main" id="{54D0688A-2E6E-4966-926A-8703FCC07D50}"/>
            </a:ext>
          </a:extLst>
        </xdr:cNvPr>
        <xdr:cNvSpPr/>
      </xdr:nvSpPr>
      <xdr:spPr>
        <a:xfrm>
          <a:off x="20383500" y="69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161226</xdr:rowOff>
    </xdr:from>
    <xdr:to>
      <xdr:col>111</xdr:col>
      <xdr:colOff>177800</xdr:colOff>
      <xdr:row>40</xdr:row>
      <xdr:rowOff>161550</xdr:rowOff>
    </xdr:to>
    <xdr:cxnSp macro="">
      <xdr:nvCxnSpPr>
        <xdr:cNvPr id="590" name="直線コネクタ 589">
          <a:extLst>
            <a:ext uri="{FF2B5EF4-FFF2-40B4-BE49-F238E27FC236}">
              <a16:creationId xmlns:a16="http://schemas.microsoft.com/office/drawing/2014/main" id="{45326B1C-10E8-4F06-9F82-6DC7B3F3B60B}"/>
            </a:ext>
          </a:extLst>
        </xdr:cNvPr>
        <xdr:cNvCxnSpPr/>
      </xdr:nvCxnSpPr>
      <xdr:spPr>
        <a:xfrm>
          <a:off x="20434300" y="7019226"/>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105441</xdr:rowOff>
    </xdr:from>
    <xdr:to>
      <xdr:col>102</xdr:col>
      <xdr:colOff>165100</xdr:colOff>
      <xdr:row>41</xdr:row>
      <xdr:rowOff>35591</xdr:rowOff>
    </xdr:to>
    <xdr:sp macro="" textlink="">
      <xdr:nvSpPr>
        <xdr:cNvPr id="591" name="楕円 590">
          <a:extLst>
            <a:ext uri="{FF2B5EF4-FFF2-40B4-BE49-F238E27FC236}">
              <a16:creationId xmlns:a16="http://schemas.microsoft.com/office/drawing/2014/main" id="{3256391B-A776-41B1-B61A-526A65FA8D34}"/>
            </a:ext>
          </a:extLst>
        </xdr:cNvPr>
        <xdr:cNvSpPr/>
      </xdr:nvSpPr>
      <xdr:spPr>
        <a:xfrm>
          <a:off x="19494500" y="696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156241</xdr:rowOff>
    </xdr:from>
    <xdr:to>
      <xdr:col>107</xdr:col>
      <xdr:colOff>50800</xdr:colOff>
      <xdr:row>40</xdr:row>
      <xdr:rowOff>161226</xdr:rowOff>
    </xdr:to>
    <xdr:cxnSp macro="">
      <xdr:nvCxnSpPr>
        <xdr:cNvPr id="592" name="直線コネクタ 591">
          <a:extLst>
            <a:ext uri="{FF2B5EF4-FFF2-40B4-BE49-F238E27FC236}">
              <a16:creationId xmlns:a16="http://schemas.microsoft.com/office/drawing/2014/main" id="{6F83E8A0-600F-407C-BBF6-E39DD344343F}"/>
            </a:ext>
          </a:extLst>
        </xdr:cNvPr>
        <xdr:cNvCxnSpPr/>
      </xdr:nvCxnSpPr>
      <xdr:spPr>
        <a:xfrm>
          <a:off x="19545300" y="7014241"/>
          <a:ext cx="889000" cy="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146990</xdr:rowOff>
    </xdr:from>
    <xdr:to>
      <xdr:col>98</xdr:col>
      <xdr:colOff>38100</xdr:colOff>
      <xdr:row>41</xdr:row>
      <xdr:rowOff>77140</xdr:rowOff>
    </xdr:to>
    <xdr:sp macro="" textlink="">
      <xdr:nvSpPr>
        <xdr:cNvPr id="593" name="楕円 592">
          <a:extLst>
            <a:ext uri="{FF2B5EF4-FFF2-40B4-BE49-F238E27FC236}">
              <a16:creationId xmlns:a16="http://schemas.microsoft.com/office/drawing/2014/main" id="{0AD126DD-88CE-4337-BA69-4EC659DB4485}"/>
            </a:ext>
          </a:extLst>
        </xdr:cNvPr>
        <xdr:cNvSpPr/>
      </xdr:nvSpPr>
      <xdr:spPr>
        <a:xfrm>
          <a:off x="18605500" y="70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156241</xdr:rowOff>
    </xdr:from>
    <xdr:to>
      <xdr:col>102</xdr:col>
      <xdr:colOff>114300</xdr:colOff>
      <xdr:row>41</xdr:row>
      <xdr:rowOff>26340</xdr:rowOff>
    </xdr:to>
    <xdr:cxnSp macro="">
      <xdr:nvCxnSpPr>
        <xdr:cNvPr id="594" name="直線コネクタ 593">
          <a:extLst>
            <a:ext uri="{FF2B5EF4-FFF2-40B4-BE49-F238E27FC236}">
              <a16:creationId xmlns:a16="http://schemas.microsoft.com/office/drawing/2014/main" id="{37DBA8D5-474D-42EC-AEE1-85A973000A7D}"/>
            </a:ext>
          </a:extLst>
        </xdr:cNvPr>
        <xdr:cNvCxnSpPr/>
      </xdr:nvCxnSpPr>
      <xdr:spPr>
        <a:xfrm flipV="1">
          <a:off x="18656300" y="7014241"/>
          <a:ext cx="889000" cy="4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8C0AEA27-9718-48E4-A628-D3D6054CF6CD}"/>
            </a:ext>
          </a:extLst>
        </xdr:cNvPr>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1EDB5870-64CD-4785-B035-8D38BBEF0CCB}"/>
            </a:ext>
          </a:extLst>
        </xdr:cNvPr>
        <xdr:cNvSpPr txBox="1"/>
      </xdr:nvSpPr>
      <xdr:spPr>
        <a:xfrm>
          <a:off x="20167111" y="71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A5E53025-4F17-4AAF-B347-DA00B2BE16A9}"/>
            </a:ext>
          </a:extLst>
        </xdr:cNvPr>
        <xdr:cNvSpPr txBox="1"/>
      </xdr:nvSpPr>
      <xdr:spPr>
        <a:xfrm>
          <a:off x="19278111" y="71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7985ABCC-05DE-40D9-A09D-D696A7F528D2}"/>
            </a:ext>
          </a:extLst>
        </xdr:cNvPr>
        <xdr:cNvSpPr txBox="1"/>
      </xdr:nvSpPr>
      <xdr:spPr>
        <a:xfrm>
          <a:off x="18389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57427</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660857C9-1FC8-49C2-A949-CE7B750FF578}"/>
            </a:ext>
          </a:extLst>
        </xdr:cNvPr>
        <xdr:cNvSpPr txBox="1"/>
      </xdr:nvSpPr>
      <xdr:spPr>
        <a:xfrm>
          <a:off x="21011095" y="674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57103</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E922426F-02B6-4C2A-8E54-BD8751BF85F1}"/>
            </a:ext>
          </a:extLst>
        </xdr:cNvPr>
        <xdr:cNvSpPr txBox="1"/>
      </xdr:nvSpPr>
      <xdr:spPr>
        <a:xfrm>
          <a:off x="20134795" y="674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52118</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9F01A27D-C6BE-42B0-A518-75EDF38D171C}"/>
            </a:ext>
          </a:extLst>
        </xdr:cNvPr>
        <xdr:cNvSpPr txBox="1"/>
      </xdr:nvSpPr>
      <xdr:spPr>
        <a:xfrm>
          <a:off x="19245795" y="673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93667</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BBA6F27E-59C5-439A-BD74-49A782C5AE72}"/>
            </a:ext>
          </a:extLst>
        </xdr:cNvPr>
        <xdr:cNvSpPr txBox="1"/>
      </xdr:nvSpPr>
      <xdr:spPr>
        <a:xfrm>
          <a:off x="18389111" y="678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EE107719-BA4F-4F25-BAB8-3A3982A80D7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28046E63-B945-43A2-BF5E-9469C4E35FF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10F8252B-0964-402C-9834-FBBF75E6A6D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E7A9D4C5-11AC-4860-AEF6-89FD3E6547D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BA59C932-3658-42E1-B942-199682A2F80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D3AA665E-E246-4FAF-805F-FD1130362AB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1AB3C67D-9E94-4F37-9682-D3C5469FBA6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4EF8A453-F564-4DB0-A4AA-661B3B2E392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a:extLst>
            <a:ext uri="{FF2B5EF4-FFF2-40B4-BE49-F238E27FC236}">
              <a16:creationId xmlns:a16="http://schemas.microsoft.com/office/drawing/2014/main" id="{69B1CD43-9CD6-468F-86E0-A6770B94CF8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a:extLst>
            <a:ext uri="{FF2B5EF4-FFF2-40B4-BE49-F238E27FC236}">
              <a16:creationId xmlns:a16="http://schemas.microsoft.com/office/drawing/2014/main" id="{32A0714B-921A-4042-8BF5-F2231387605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a:extLst>
            <a:ext uri="{FF2B5EF4-FFF2-40B4-BE49-F238E27FC236}">
              <a16:creationId xmlns:a16="http://schemas.microsoft.com/office/drawing/2014/main" id="{5EB6CB97-66DD-4805-85E5-B4731229234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a:extLst>
            <a:ext uri="{FF2B5EF4-FFF2-40B4-BE49-F238E27FC236}">
              <a16:creationId xmlns:a16="http://schemas.microsoft.com/office/drawing/2014/main" id="{EE9FA213-5F5C-4B4A-9EB1-FE44BA1C6A9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a:extLst>
            <a:ext uri="{FF2B5EF4-FFF2-40B4-BE49-F238E27FC236}">
              <a16:creationId xmlns:a16="http://schemas.microsoft.com/office/drawing/2014/main" id="{5987084E-17B7-4051-B29A-6C720CF4645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a:extLst>
            <a:ext uri="{FF2B5EF4-FFF2-40B4-BE49-F238E27FC236}">
              <a16:creationId xmlns:a16="http://schemas.microsoft.com/office/drawing/2014/main" id="{80B41EA4-571A-4497-BE62-B3FD691F16D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a:extLst>
            <a:ext uri="{FF2B5EF4-FFF2-40B4-BE49-F238E27FC236}">
              <a16:creationId xmlns:a16="http://schemas.microsoft.com/office/drawing/2014/main" id="{1D3DD643-D9C0-4A9E-85EC-B1A76C5FFF3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a:extLst>
            <a:ext uri="{FF2B5EF4-FFF2-40B4-BE49-F238E27FC236}">
              <a16:creationId xmlns:a16="http://schemas.microsoft.com/office/drawing/2014/main" id="{F5867152-9759-43FD-A69E-FEB6704B9C9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BBD287DA-69AD-4F3A-BEBC-BAE625DE30C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334CE11B-A87B-4A0C-A7EB-5BEF7BFD771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2EE05126-3E08-47CA-9F2E-C5E22AC3C40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21A8987D-1F8F-43E3-9C83-9B6A32BDFA2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D13D2168-3BE5-4320-B7F5-2AEF3FF995A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3858645A-66AF-4868-BADC-33196B2EB95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13C8DFE3-9573-4C8F-82E9-1A644F3CE53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C7ED5C07-9C31-4E5D-8FE1-9159CACD8C6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4C7E8153-2683-446A-A00B-405D9092ADF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0B643408-20B6-45E0-9A67-89808876CB9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A45D4A38-6ECF-4A9E-9537-755E20E492C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a:extLst>
            <a:ext uri="{FF2B5EF4-FFF2-40B4-BE49-F238E27FC236}">
              <a16:creationId xmlns:a16="http://schemas.microsoft.com/office/drawing/2014/main" id="{1A3E4485-3827-4F7A-859D-51C807D4BE0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a:extLst>
            <a:ext uri="{FF2B5EF4-FFF2-40B4-BE49-F238E27FC236}">
              <a16:creationId xmlns:a16="http://schemas.microsoft.com/office/drawing/2014/main" id="{45207DCA-1E9F-4E7F-9664-2B1C92CF130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a:extLst>
            <a:ext uri="{FF2B5EF4-FFF2-40B4-BE49-F238E27FC236}">
              <a16:creationId xmlns:a16="http://schemas.microsoft.com/office/drawing/2014/main" id="{3C57BEC6-C4E4-48C5-BA04-3C492848F62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a:extLst>
            <a:ext uri="{FF2B5EF4-FFF2-40B4-BE49-F238E27FC236}">
              <a16:creationId xmlns:a16="http://schemas.microsoft.com/office/drawing/2014/main" id="{C340ECD9-C828-41D2-B9F9-6537622441A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a:extLst>
            <a:ext uri="{FF2B5EF4-FFF2-40B4-BE49-F238E27FC236}">
              <a16:creationId xmlns:a16="http://schemas.microsoft.com/office/drawing/2014/main" id="{D77AD385-103D-4171-9945-EC7C992B38D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a:extLst>
            <a:ext uri="{FF2B5EF4-FFF2-40B4-BE49-F238E27FC236}">
              <a16:creationId xmlns:a16="http://schemas.microsoft.com/office/drawing/2014/main" id="{D26AAA17-7590-4AED-82A0-0A1C131079F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a:extLst>
            <a:ext uri="{FF2B5EF4-FFF2-40B4-BE49-F238E27FC236}">
              <a16:creationId xmlns:a16="http://schemas.microsoft.com/office/drawing/2014/main" id="{6B9A79ED-A48F-4EB4-A387-4111C151AC6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a:extLst>
            <a:ext uri="{FF2B5EF4-FFF2-40B4-BE49-F238E27FC236}">
              <a16:creationId xmlns:a16="http://schemas.microsoft.com/office/drawing/2014/main" id="{E4BABB93-D14C-435F-AEF9-D6171C83C57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a:extLst>
            <a:ext uri="{FF2B5EF4-FFF2-40B4-BE49-F238E27FC236}">
              <a16:creationId xmlns:a16="http://schemas.microsoft.com/office/drawing/2014/main" id="{0C53F0EC-21E2-4B1D-8CF4-35504AFE305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a:extLst>
            <a:ext uri="{FF2B5EF4-FFF2-40B4-BE49-F238E27FC236}">
              <a16:creationId xmlns:a16="http://schemas.microsoft.com/office/drawing/2014/main" id="{7EF67F94-666B-412A-8284-DBEFAB8BB4B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a:extLst>
            <a:ext uri="{FF2B5EF4-FFF2-40B4-BE49-F238E27FC236}">
              <a16:creationId xmlns:a16="http://schemas.microsoft.com/office/drawing/2014/main" id="{24A220C5-82DB-43B1-A82C-595162E26F9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a:extLst>
            <a:ext uri="{FF2B5EF4-FFF2-40B4-BE49-F238E27FC236}">
              <a16:creationId xmlns:a16="http://schemas.microsoft.com/office/drawing/2014/main" id="{039012E3-D549-48D9-AED3-2F4B33B8408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6B2043DD-39B5-4E86-8177-54C58700786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a:extLst>
            <a:ext uri="{FF2B5EF4-FFF2-40B4-BE49-F238E27FC236}">
              <a16:creationId xmlns:a16="http://schemas.microsoft.com/office/drawing/2014/main" id="{2944A1C0-2FA3-44D9-8F12-12F51B93902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4" name="直線コネクタ 643">
          <a:extLst>
            <a:ext uri="{FF2B5EF4-FFF2-40B4-BE49-F238E27FC236}">
              <a16:creationId xmlns:a16="http://schemas.microsoft.com/office/drawing/2014/main" id="{D5C660A6-1B62-4856-9D54-F166EDA66727}"/>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a:extLst>
            <a:ext uri="{FF2B5EF4-FFF2-40B4-BE49-F238E27FC236}">
              <a16:creationId xmlns:a16="http://schemas.microsoft.com/office/drawing/2014/main" id="{02103CDC-1568-42A7-B485-14868DFAE9F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a:extLst>
            <a:ext uri="{FF2B5EF4-FFF2-40B4-BE49-F238E27FC236}">
              <a16:creationId xmlns:a16="http://schemas.microsoft.com/office/drawing/2014/main" id="{ED9F1CA0-3CB7-4E25-AF39-33C2E5D4C09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47" name="【消防施設】&#10;有形固定資産減価償却率最大値テキスト">
          <a:extLst>
            <a:ext uri="{FF2B5EF4-FFF2-40B4-BE49-F238E27FC236}">
              <a16:creationId xmlns:a16="http://schemas.microsoft.com/office/drawing/2014/main" id="{9B121AD9-CFDC-406E-8B94-A56AE0E825FC}"/>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48" name="直線コネクタ 647">
          <a:extLst>
            <a:ext uri="{FF2B5EF4-FFF2-40B4-BE49-F238E27FC236}">
              <a16:creationId xmlns:a16="http://schemas.microsoft.com/office/drawing/2014/main" id="{13E4572A-97ED-44D2-A6EE-B9156D2DCD61}"/>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649" name="【消防施設】&#10;有形固定資産減価償却率平均値テキスト">
          <a:extLst>
            <a:ext uri="{FF2B5EF4-FFF2-40B4-BE49-F238E27FC236}">
              <a16:creationId xmlns:a16="http://schemas.microsoft.com/office/drawing/2014/main" id="{09961817-99A5-4166-B874-7142A6D3BD07}"/>
            </a:ext>
          </a:extLst>
        </xdr:cNvPr>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50" name="フローチャート: 判断 649">
          <a:extLst>
            <a:ext uri="{FF2B5EF4-FFF2-40B4-BE49-F238E27FC236}">
              <a16:creationId xmlns:a16="http://schemas.microsoft.com/office/drawing/2014/main" id="{1E2857EB-5637-4256-9B8B-04055BD6C15A}"/>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1" name="フローチャート: 判断 650">
          <a:extLst>
            <a:ext uri="{FF2B5EF4-FFF2-40B4-BE49-F238E27FC236}">
              <a16:creationId xmlns:a16="http://schemas.microsoft.com/office/drawing/2014/main" id="{A3C6E2FD-27A6-492D-A3D5-138E7B404C9E}"/>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2" name="フローチャート: 判断 651">
          <a:extLst>
            <a:ext uri="{FF2B5EF4-FFF2-40B4-BE49-F238E27FC236}">
              <a16:creationId xmlns:a16="http://schemas.microsoft.com/office/drawing/2014/main" id="{3227A823-26F9-4F9F-805B-30E27264D62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53" name="フローチャート: 判断 652">
          <a:extLst>
            <a:ext uri="{FF2B5EF4-FFF2-40B4-BE49-F238E27FC236}">
              <a16:creationId xmlns:a16="http://schemas.microsoft.com/office/drawing/2014/main" id="{D722E3C6-16BF-4B5B-82DC-AEB9A5D73B25}"/>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54" name="フローチャート: 判断 653">
          <a:extLst>
            <a:ext uri="{FF2B5EF4-FFF2-40B4-BE49-F238E27FC236}">
              <a16:creationId xmlns:a16="http://schemas.microsoft.com/office/drawing/2014/main" id="{C9B0AA6C-BB3C-48E1-B9C9-828A4581DF9F}"/>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BF0407B9-2EC9-4B17-86D4-7DCA209CF24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2D8425F-85C1-43EB-9BF4-4E1B3D04C02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2F71A4EE-61B1-427A-83E8-A615ADEB316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35DDF269-2594-4DA9-BC5C-8E1423CEE60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8F35405-02CA-4726-8208-208A996F135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660" name="楕円 659">
          <a:extLst>
            <a:ext uri="{FF2B5EF4-FFF2-40B4-BE49-F238E27FC236}">
              <a16:creationId xmlns:a16="http://schemas.microsoft.com/office/drawing/2014/main" id="{625C0797-DBA6-4186-A552-4C3D10C4FFC5}"/>
            </a:ext>
          </a:extLst>
        </xdr:cNvPr>
        <xdr:cNvSpPr/>
      </xdr:nvSpPr>
      <xdr:spPr>
        <a:xfrm>
          <a:off x="162687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73496</xdr:rowOff>
    </xdr:from>
    <xdr:ext cx="405111" cy="259045"/>
    <xdr:sp macro="" textlink="">
      <xdr:nvSpPr>
        <xdr:cNvPr id="661" name="【消防施設】&#10;有形固定資産減価償却率該当値テキスト">
          <a:extLst>
            <a:ext uri="{FF2B5EF4-FFF2-40B4-BE49-F238E27FC236}">
              <a16:creationId xmlns:a16="http://schemas.microsoft.com/office/drawing/2014/main" id="{AA298D2A-EEA7-4A90-B1F6-6BCAE811AD5A}"/>
            </a:ext>
          </a:extLst>
        </xdr:cNvPr>
        <xdr:cNvSpPr txBox="1"/>
      </xdr:nvSpPr>
      <xdr:spPr>
        <a:xfrm>
          <a:off x="16357600"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6894</xdr:rowOff>
    </xdr:from>
    <xdr:to>
      <xdr:col>81</xdr:col>
      <xdr:colOff>101600</xdr:colOff>
      <xdr:row>84</xdr:row>
      <xdr:rowOff>108494</xdr:rowOff>
    </xdr:to>
    <xdr:sp macro="" textlink="">
      <xdr:nvSpPr>
        <xdr:cNvPr id="662" name="楕円 661">
          <a:extLst>
            <a:ext uri="{FF2B5EF4-FFF2-40B4-BE49-F238E27FC236}">
              <a16:creationId xmlns:a16="http://schemas.microsoft.com/office/drawing/2014/main" id="{FB15BB1A-439B-4391-BD63-69937B898209}"/>
            </a:ext>
          </a:extLst>
        </xdr:cNvPr>
        <xdr:cNvSpPr/>
      </xdr:nvSpPr>
      <xdr:spPr>
        <a:xfrm>
          <a:off x="15430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145869</xdr:rowOff>
    </xdr:from>
    <xdr:to>
      <xdr:col>85</xdr:col>
      <xdr:colOff>127000</xdr:colOff>
      <xdr:row>84</xdr:row>
      <xdr:rowOff>57694</xdr:rowOff>
    </xdr:to>
    <xdr:cxnSp macro="">
      <xdr:nvCxnSpPr>
        <xdr:cNvPr id="663" name="直線コネクタ 662">
          <a:extLst>
            <a:ext uri="{FF2B5EF4-FFF2-40B4-BE49-F238E27FC236}">
              <a16:creationId xmlns:a16="http://schemas.microsoft.com/office/drawing/2014/main" id="{FC00E58B-F737-498B-A9FB-7D4156F3DA18}"/>
            </a:ext>
          </a:extLst>
        </xdr:cNvPr>
        <xdr:cNvCxnSpPr/>
      </xdr:nvCxnSpPr>
      <xdr:spPr>
        <a:xfrm flipV="1">
          <a:off x="15481300" y="14376219"/>
          <a:ext cx="8382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147320</xdr:rowOff>
    </xdr:from>
    <xdr:to>
      <xdr:col>76</xdr:col>
      <xdr:colOff>165100</xdr:colOff>
      <xdr:row>84</xdr:row>
      <xdr:rowOff>77470</xdr:rowOff>
    </xdr:to>
    <xdr:sp macro="" textlink="">
      <xdr:nvSpPr>
        <xdr:cNvPr id="664" name="楕円 663">
          <a:extLst>
            <a:ext uri="{FF2B5EF4-FFF2-40B4-BE49-F238E27FC236}">
              <a16:creationId xmlns:a16="http://schemas.microsoft.com/office/drawing/2014/main" id="{1AF94FF0-B052-4393-94A2-C6E9EA61D644}"/>
            </a:ext>
          </a:extLst>
        </xdr:cNvPr>
        <xdr:cNvSpPr/>
      </xdr:nvSpPr>
      <xdr:spPr>
        <a:xfrm>
          <a:off x="14541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26670</xdr:rowOff>
    </xdr:from>
    <xdr:to>
      <xdr:col>81</xdr:col>
      <xdr:colOff>50800</xdr:colOff>
      <xdr:row>84</xdr:row>
      <xdr:rowOff>57694</xdr:rowOff>
    </xdr:to>
    <xdr:cxnSp macro="">
      <xdr:nvCxnSpPr>
        <xdr:cNvPr id="665" name="直線コネクタ 664">
          <a:extLst>
            <a:ext uri="{FF2B5EF4-FFF2-40B4-BE49-F238E27FC236}">
              <a16:creationId xmlns:a16="http://schemas.microsoft.com/office/drawing/2014/main" id="{D9A54B66-5D46-4065-A72D-1E4170FA154D}"/>
            </a:ext>
          </a:extLst>
        </xdr:cNvPr>
        <xdr:cNvCxnSpPr/>
      </xdr:nvCxnSpPr>
      <xdr:spPr>
        <a:xfrm>
          <a:off x="14592300" y="144284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111398</xdr:rowOff>
    </xdr:from>
    <xdr:to>
      <xdr:col>72</xdr:col>
      <xdr:colOff>38100</xdr:colOff>
      <xdr:row>84</xdr:row>
      <xdr:rowOff>41548</xdr:rowOff>
    </xdr:to>
    <xdr:sp macro="" textlink="">
      <xdr:nvSpPr>
        <xdr:cNvPr id="666" name="楕円 665">
          <a:extLst>
            <a:ext uri="{FF2B5EF4-FFF2-40B4-BE49-F238E27FC236}">
              <a16:creationId xmlns:a16="http://schemas.microsoft.com/office/drawing/2014/main" id="{137385E0-85D4-4F68-A7BA-5ACE030B85C9}"/>
            </a:ext>
          </a:extLst>
        </xdr:cNvPr>
        <xdr:cNvSpPr/>
      </xdr:nvSpPr>
      <xdr:spPr>
        <a:xfrm>
          <a:off x="13652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162198</xdr:rowOff>
    </xdr:from>
    <xdr:to>
      <xdr:col>76</xdr:col>
      <xdr:colOff>114300</xdr:colOff>
      <xdr:row>84</xdr:row>
      <xdr:rowOff>26670</xdr:rowOff>
    </xdr:to>
    <xdr:cxnSp macro="">
      <xdr:nvCxnSpPr>
        <xdr:cNvPr id="667" name="直線コネクタ 666">
          <a:extLst>
            <a:ext uri="{FF2B5EF4-FFF2-40B4-BE49-F238E27FC236}">
              <a16:creationId xmlns:a16="http://schemas.microsoft.com/office/drawing/2014/main" id="{B6810929-27DE-4754-9C0A-478643D478EE}"/>
            </a:ext>
          </a:extLst>
        </xdr:cNvPr>
        <xdr:cNvCxnSpPr/>
      </xdr:nvCxnSpPr>
      <xdr:spPr>
        <a:xfrm>
          <a:off x="13703300" y="143925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109764</xdr:rowOff>
    </xdr:from>
    <xdr:to>
      <xdr:col>67</xdr:col>
      <xdr:colOff>101600</xdr:colOff>
      <xdr:row>84</xdr:row>
      <xdr:rowOff>39914</xdr:rowOff>
    </xdr:to>
    <xdr:sp macro="" textlink="">
      <xdr:nvSpPr>
        <xdr:cNvPr id="668" name="楕円 667">
          <a:extLst>
            <a:ext uri="{FF2B5EF4-FFF2-40B4-BE49-F238E27FC236}">
              <a16:creationId xmlns:a16="http://schemas.microsoft.com/office/drawing/2014/main" id="{F169D356-38D3-483D-BE3E-36AA358C5BD8}"/>
            </a:ext>
          </a:extLst>
        </xdr:cNvPr>
        <xdr:cNvSpPr/>
      </xdr:nvSpPr>
      <xdr:spPr>
        <a:xfrm>
          <a:off x="12763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160564</xdr:rowOff>
    </xdr:from>
    <xdr:to>
      <xdr:col>71</xdr:col>
      <xdr:colOff>177800</xdr:colOff>
      <xdr:row>83</xdr:row>
      <xdr:rowOff>162198</xdr:rowOff>
    </xdr:to>
    <xdr:cxnSp macro="">
      <xdr:nvCxnSpPr>
        <xdr:cNvPr id="669" name="直線コネクタ 668">
          <a:extLst>
            <a:ext uri="{FF2B5EF4-FFF2-40B4-BE49-F238E27FC236}">
              <a16:creationId xmlns:a16="http://schemas.microsoft.com/office/drawing/2014/main" id="{74CEFE64-54AF-46C2-A42E-6135E52B3C84}"/>
            </a:ext>
          </a:extLst>
        </xdr:cNvPr>
        <xdr:cNvCxnSpPr/>
      </xdr:nvCxnSpPr>
      <xdr:spPr>
        <a:xfrm>
          <a:off x="12814300" y="143909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670" name="n_1aveValue【消防施設】&#10;有形固定資産減価償却率">
          <a:extLst>
            <a:ext uri="{FF2B5EF4-FFF2-40B4-BE49-F238E27FC236}">
              <a16:creationId xmlns:a16="http://schemas.microsoft.com/office/drawing/2014/main" id="{E299C9F3-3E78-418C-AAE8-F93DC28BB1CF}"/>
            </a:ext>
          </a:extLst>
        </xdr:cNvPr>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671" name="n_2aveValue【消防施設】&#10;有形固定資産減価償却率">
          <a:extLst>
            <a:ext uri="{FF2B5EF4-FFF2-40B4-BE49-F238E27FC236}">
              <a16:creationId xmlns:a16="http://schemas.microsoft.com/office/drawing/2014/main" id="{8D3541ED-95AE-4105-BBF0-730DF4333E04}"/>
            </a:ext>
          </a:extLst>
        </xdr:cNvPr>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672" name="n_3aveValue【消防施設】&#10;有形固定資産減価償却率">
          <a:extLst>
            <a:ext uri="{FF2B5EF4-FFF2-40B4-BE49-F238E27FC236}">
              <a16:creationId xmlns:a16="http://schemas.microsoft.com/office/drawing/2014/main" id="{8BC2C694-4313-4899-A14B-83D3C2B1DFFE}"/>
            </a:ext>
          </a:extLst>
        </xdr:cNvPr>
        <xdr:cNvSpPr txBox="1"/>
      </xdr:nvSpPr>
      <xdr:spPr>
        <a:xfrm>
          <a:off x="13500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673" name="n_4aveValue【消防施設】&#10;有形固定資産減価償却率">
          <a:extLst>
            <a:ext uri="{FF2B5EF4-FFF2-40B4-BE49-F238E27FC236}">
              <a16:creationId xmlns:a16="http://schemas.microsoft.com/office/drawing/2014/main" id="{DBF69219-6B9E-4900-9CFC-BB18213E75D5}"/>
            </a:ext>
          </a:extLst>
        </xdr:cNvPr>
        <xdr:cNvSpPr txBox="1"/>
      </xdr:nvSpPr>
      <xdr:spPr>
        <a:xfrm>
          <a:off x="12611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99621</xdr:rowOff>
    </xdr:from>
    <xdr:ext cx="405111" cy="259045"/>
    <xdr:sp macro="" textlink="">
      <xdr:nvSpPr>
        <xdr:cNvPr id="674" name="n_1mainValue【消防施設】&#10;有形固定資産減価償却率">
          <a:extLst>
            <a:ext uri="{FF2B5EF4-FFF2-40B4-BE49-F238E27FC236}">
              <a16:creationId xmlns:a16="http://schemas.microsoft.com/office/drawing/2014/main" id="{8F8D27B8-F077-4718-A346-93347BFA8028}"/>
            </a:ext>
          </a:extLst>
        </xdr:cNvPr>
        <xdr:cNvSpPr txBox="1"/>
      </xdr:nvSpPr>
      <xdr:spPr>
        <a:xfrm>
          <a:off x="152660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68597</xdr:rowOff>
    </xdr:from>
    <xdr:ext cx="405111" cy="259045"/>
    <xdr:sp macro="" textlink="">
      <xdr:nvSpPr>
        <xdr:cNvPr id="675" name="n_2mainValue【消防施設】&#10;有形固定資産減価償却率">
          <a:extLst>
            <a:ext uri="{FF2B5EF4-FFF2-40B4-BE49-F238E27FC236}">
              <a16:creationId xmlns:a16="http://schemas.microsoft.com/office/drawing/2014/main" id="{F0783E3D-A12D-4800-A4CC-3A5D4184CFCB}"/>
            </a:ext>
          </a:extLst>
        </xdr:cNvPr>
        <xdr:cNvSpPr txBox="1"/>
      </xdr:nvSpPr>
      <xdr:spPr>
        <a:xfrm>
          <a:off x="14389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32675</xdr:rowOff>
    </xdr:from>
    <xdr:ext cx="405111" cy="259045"/>
    <xdr:sp macro="" textlink="">
      <xdr:nvSpPr>
        <xdr:cNvPr id="676" name="n_3mainValue【消防施設】&#10;有形固定資産減価償却率">
          <a:extLst>
            <a:ext uri="{FF2B5EF4-FFF2-40B4-BE49-F238E27FC236}">
              <a16:creationId xmlns:a16="http://schemas.microsoft.com/office/drawing/2014/main" id="{739691C3-E2E4-49E8-A5FF-03EC5B3489D3}"/>
            </a:ext>
          </a:extLst>
        </xdr:cNvPr>
        <xdr:cNvSpPr txBox="1"/>
      </xdr:nvSpPr>
      <xdr:spPr>
        <a:xfrm>
          <a:off x="13500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31041</xdr:rowOff>
    </xdr:from>
    <xdr:ext cx="405111" cy="259045"/>
    <xdr:sp macro="" textlink="">
      <xdr:nvSpPr>
        <xdr:cNvPr id="677" name="n_4mainValue【消防施設】&#10;有形固定資産減価償却率">
          <a:extLst>
            <a:ext uri="{FF2B5EF4-FFF2-40B4-BE49-F238E27FC236}">
              <a16:creationId xmlns:a16="http://schemas.microsoft.com/office/drawing/2014/main" id="{663103AF-D3C0-4C4C-9BD7-9480D22E48CB}"/>
            </a:ext>
          </a:extLst>
        </xdr:cNvPr>
        <xdr:cNvSpPr txBox="1"/>
      </xdr:nvSpPr>
      <xdr:spPr>
        <a:xfrm>
          <a:off x="12611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4794C045-6387-4DAB-A3D3-0A0A223B0F9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1CFBC2C1-6254-4393-AB1A-2AAC41AFF49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C229B98F-1A0F-4CCD-ACA4-F3CF4BAAF4F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CF8EE9C0-FFE2-4512-886B-6BA96892D79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BC3D5A22-B452-4AD6-9A88-5D7123DAE6E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6979A612-B5DA-4D73-9A33-C614B7E04D9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4F16E49E-CD65-4972-86C5-3A6300BB82F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BC3DD6D9-B8FA-49BE-9182-1B3C29E95CD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3185FD54-79DF-44D7-A241-E9196D5F4FE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8B21430C-6C47-4DCE-B80C-0404F433F4B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a:extLst>
            <a:ext uri="{FF2B5EF4-FFF2-40B4-BE49-F238E27FC236}">
              <a16:creationId xmlns:a16="http://schemas.microsoft.com/office/drawing/2014/main" id="{090B2BD6-3007-413D-B841-44FF590BA23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a:extLst>
            <a:ext uri="{FF2B5EF4-FFF2-40B4-BE49-F238E27FC236}">
              <a16:creationId xmlns:a16="http://schemas.microsoft.com/office/drawing/2014/main" id="{A53B9C59-6EC5-4D03-B7DE-F2E40A7D19B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a:extLst>
            <a:ext uri="{FF2B5EF4-FFF2-40B4-BE49-F238E27FC236}">
              <a16:creationId xmlns:a16="http://schemas.microsoft.com/office/drawing/2014/main" id="{2ED9F078-1F12-47E2-9C66-9943A29024A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a:extLst>
            <a:ext uri="{FF2B5EF4-FFF2-40B4-BE49-F238E27FC236}">
              <a16:creationId xmlns:a16="http://schemas.microsoft.com/office/drawing/2014/main" id="{AFA94EE3-8542-4F4B-820F-592FD64E50C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a:extLst>
            <a:ext uri="{FF2B5EF4-FFF2-40B4-BE49-F238E27FC236}">
              <a16:creationId xmlns:a16="http://schemas.microsoft.com/office/drawing/2014/main" id="{C8D9DD73-EEE2-47F3-A2E5-30240D194F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a:extLst>
            <a:ext uri="{FF2B5EF4-FFF2-40B4-BE49-F238E27FC236}">
              <a16:creationId xmlns:a16="http://schemas.microsoft.com/office/drawing/2014/main" id="{5631FDD4-623B-425B-AFB6-814D883A1B0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a:extLst>
            <a:ext uri="{FF2B5EF4-FFF2-40B4-BE49-F238E27FC236}">
              <a16:creationId xmlns:a16="http://schemas.microsoft.com/office/drawing/2014/main" id="{2BA515DE-11E9-49AE-BB37-1AFEBFC85F4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a:extLst>
            <a:ext uri="{FF2B5EF4-FFF2-40B4-BE49-F238E27FC236}">
              <a16:creationId xmlns:a16="http://schemas.microsoft.com/office/drawing/2014/main" id="{16175E5B-820A-4460-BA09-C18B9CF3397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EF26CB7A-1E44-4588-8454-58D8E135803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A617F9EB-DB4A-413B-BEB7-7E322432E14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1E8C115F-49DE-4CD1-80A9-CE344FA3818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99" name="直線コネクタ 698">
          <a:extLst>
            <a:ext uri="{FF2B5EF4-FFF2-40B4-BE49-F238E27FC236}">
              <a16:creationId xmlns:a16="http://schemas.microsoft.com/office/drawing/2014/main" id="{91F44EDB-8A60-4A09-AAAC-69D852924C7A}"/>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0" name="【消防施設】&#10;一人当たり面積最小値テキスト">
          <a:extLst>
            <a:ext uri="{FF2B5EF4-FFF2-40B4-BE49-F238E27FC236}">
              <a16:creationId xmlns:a16="http://schemas.microsoft.com/office/drawing/2014/main" id="{C9274F83-3ECE-4967-B5A8-D5E511A1EBEE}"/>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1" name="直線コネクタ 700">
          <a:extLst>
            <a:ext uri="{FF2B5EF4-FFF2-40B4-BE49-F238E27FC236}">
              <a16:creationId xmlns:a16="http://schemas.microsoft.com/office/drawing/2014/main" id="{F7301B7F-C583-46AB-B95F-4442711D679B}"/>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2" name="【消防施設】&#10;一人当たり面積最大値テキスト">
          <a:extLst>
            <a:ext uri="{FF2B5EF4-FFF2-40B4-BE49-F238E27FC236}">
              <a16:creationId xmlns:a16="http://schemas.microsoft.com/office/drawing/2014/main" id="{CF92614E-1304-490F-822F-40509D8375A2}"/>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3" name="直線コネクタ 702">
          <a:extLst>
            <a:ext uri="{FF2B5EF4-FFF2-40B4-BE49-F238E27FC236}">
              <a16:creationId xmlns:a16="http://schemas.microsoft.com/office/drawing/2014/main" id="{6316C3C7-3D74-4A79-A8A5-77B06F6F5B3F}"/>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704" name="【消防施設】&#10;一人当たり面積平均値テキスト">
          <a:extLst>
            <a:ext uri="{FF2B5EF4-FFF2-40B4-BE49-F238E27FC236}">
              <a16:creationId xmlns:a16="http://schemas.microsoft.com/office/drawing/2014/main" id="{E1E96BA7-CAFE-43D6-930A-2D0A59B646B4}"/>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5" name="フローチャート: 判断 704">
          <a:extLst>
            <a:ext uri="{FF2B5EF4-FFF2-40B4-BE49-F238E27FC236}">
              <a16:creationId xmlns:a16="http://schemas.microsoft.com/office/drawing/2014/main" id="{CC8F3704-8052-4817-A9C0-B76E26EFA486}"/>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6" name="フローチャート: 判断 705">
          <a:extLst>
            <a:ext uri="{FF2B5EF4-FFF2-40B4-BE49-F238E27FC236}">
              <a16:creationId xmlns:a16="http://schemas.microsoft.com/office/drawing/2014/main" id="{19F59550-2023-4425-A9C8-CD5156134995}"/>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07" name="フローチャート: 判断 706">
          <a:extLst>
            <a:ext uri="{FF2B5EF4-FFF2-40B4-BE49-F238E27FC236}">
              <a16:creationId xmlns:a16="http://schemas.microsoft.com/office/drawing/2014/main" id="{8C7BC415-315F-4978-9310-5E4118DF16BE}"/>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8" name="フローチャート: 判断 707">
          <a:extLst>
            <a:ext uri="{FF2B5EF4-FFF2-40B4-BE49-F238E27FC236}">
              <a16:creationId xmlns:a16="http://schemas.microsoft.com/office/drawing/2014/main" id="{7DBE9BB2-AFC1-46DE-A5C8-37945EE63B13}"/>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09" name="フローチャート: 判断 708">
          <a:extLst>
            <a:ext uri="{FF2B5EF4-FFF2-40B4-BE49-F238E27FC236}">
              <a16:creationId xmlns:a16="http://schemas.microsoft.com/office/drawing/2014/main" id="{B8761E2A-422A-4E0A-A800-9BAADF204021}"/>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CD41E2F2-DF90-45E9-912A-68AFABF0217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D7473740-422E-40B1-87B2-8ECF66999A8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F7F6A15-3080-4607-AAA7-C35CBC2C3C7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22903C57-6B58-4729-92A8-58A57DFFF67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27048FED-A767-4257-A5B9-AE069329A20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15" name="楕円 714">
          <a:extLst>
            <a:ext uri="{FF2B5EF4-FFF2-40B4-BE49-F238E27FC236}">
              <a16:creationId xmlns:a16="http://schemas.microsoft.com/office/drawing/2014/main" id="{3D019CA6-A522-4B0E-B6F2-17D9EA6FC79D}"/>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16" name="【消防施設】&#10;一人当たり面積該当値テキスト">
          <a:extLst>
            <a:ext uri="{FF2B5EF4-FFF2-40B4-BE49-F238E27FC236}">
              <a16:creationId xmlns:a16="http://schemas.microsoft.com/office/drawing/2014/main" id="{FA14BB0F-6542-42AE-8CFA-E512F17A008C}"/>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97028</xdr:rowOff>
    </xdr:from>
    <xdr:to>
      <xdr:col>112</xdr:col>
      <xdr:colOff>38100</xdr:colOff>
      <xdr:row>85</xdr:row>
      <xdr:rowOff>27178</xdr:rowOff>
    </xdr:to>
    <xdr:sp macro="" textlink="">
      <xdr:nvSpPr>
        <xdr:cNvPr id="717" name="楕円 716">
          <a:extLst>
            <a:ext uri="{FF2B5EF4-FFF2-40B4-BE49-F238E27FC236}">
              <a16:creationId xmlns:a16="http://schemas.microsoft.com/office/drawing/2014/main" id="{E8F8AB45-69B6-45FD-9A26-FCA76F528BE2}"/>
            </a:ext>
          </a:extLst>
        </xdr:cNvPr>
        <xdr:cNvSpPr/>
      </xdr:nvSpPr>
      <xdr:spPr>
        <a:xfrm>
          <a:off x="21272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147828</xdr:rowOff>
    </xdr:from>
    <xdr:to>
      <xdr:col>116</xdr:col>
      <xdr:colOff>63500</xdr:colOff>
      <xdr:row>84</xdr:row>
      <xdr:rowOff>152400</xdr:rowOff>
    </xdr:to>
    <xdr:cxnSp macro="">
      <xdr:nvCxnSpPr>
        <xdr:cNvPr id="718" name="直線コネクタ 717">
          <a:extLst>
            <a:ext uri="{FF2B5EF4-FFF2-40B4-BE49-F238E27FC236}">
              <a16:creationId xmlns:a16="http://schemas.microsoft.com/office/drawing/2014/main" id="{BBC0098D-7C6A-4129-B6C6-23F35988A577}"/>
            </a:ext>
          </a:extLst>
        </xdr:cNvPr>
        <xdr:cNvCxnSpPr/>
      </xdr:nvCxnSpPr>
      <xdr:spPr>
        <a:xfrm>
          <a:off x="21323300" y="14549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719" name="楕円 718">
          <a:extLst>
            <a:ext uri="{FF2B5EF4-FFF2-40B4-BE49-F238E27FC236}">
              <a16:creationId xmlns:a16="http://schemas.microsoft.com/office/drawing/2014/main" id="{6D375964-D27E-46E3-A9DB-37CD3FDC0236}"/>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147828</xdr:rowOff>
    </xdr:from>
    <xdr:to>
      <xdr:col>111</xdr:col>
      <xdr:colOff>177800</xdr:colOff>
      <xdr:row>84</xdr:row>
      <xdr:rowOff>156972</xdr:rowOff>
    </xdr:to>
    <xdr:cxnSp macro="">
      <xdr:nvCxnSpPr>
        <xdr:cNvPr id="720" name="直線コネクタ 719">
          <a:extLst>
            <a:ext uri="{FF2B5EF4-FFF2-40B4-BE49-F238E27FC236}">
              <a16:creationId xmlns:a16="http://schemas.microsoft.com/office/drawing/2014/main" id="{B4153294-6CD1-4BF3-8562-471CCA6B868F}"/>
            </a:ext>
          </a:extLst>
        </xdr:cNvPr>
        <xdr:cNvCxnSpPr/>
      </xdr:nvCxnSpPr>
      <xdr:spPr>
        <a:xfrm flipV="1">
          <a:off x="20434300" y="14549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721" name="楕円 720">
          <a:extLst>
            <a:ext uri="{FF2B5EF4-FFF2-40B4-BE49-F238E27FC236}">
              <a16:creationId xmlns:a16="http://schemas.microsoft.com/office/drawing/2014/main" id="{F6313064-897A-4ADE-B927-4A54DDA9AC0F}"/>
            </a:ext>
          </a:extLst>
        </xdr:cNvPr>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156972</xdr:rowOff>
    </xdr:to>
    <xdr:cxnSp macro="">
      <xdr:nvCxnSpPr>
        <xdr:cNvPr id="722" name="直線コネクタ 721">
          <a:extLst>
            <a:ext uri="{FF2B5EF4-FFF2-40B4-BE49-F238E27FC236}">
              <a16:creationId xmlns:a16="http://schemas.microsoft.com/office/drawing/2014/main" id="{1C986206-28AB-4249-8416-E2B885730E7A}"/>
            </a:ext>
          </a:extLst>
        </xdr:cNvPr>
        <xdr:cNvCxnSpPr/>
      </xdr:nvCxnSpPr>
      <xdr:spPr>
        <a:xfrm>
          <a:off x="19545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23" name="楕円 722">
          <a:extLst>
            <a:ext uri="{FF2B5EF4-FFF2-40B4-BE49-F238E27FC236}">
              <a16:creationId xmlns:a16="http://schemas.microsoft.com/office/drawing/2014/main" id="{07176D20-9FF9-4989-AA80-3A2ACD34910A}"/>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156972</xdr:rowOff>
    </xdr:to>
    <xdr:cxnSp macro="">
      <xdr:nvCxnSpPr>
        <xdr:cNvPr id="724" name="直線コネクタ 723">
          <a:extLst>
            <a:ext uri="{FF2B5EF4-FFF2-40B4-BE49-F238E27FC236}">
              <a16:creationId xmlns:a16="http://schemas.microsoft.com/office/drawing/2014/main" id="{AABDFE29-21FC-4F04-8280-F8DBE0894EBD}"/>
            </a:ext>
          </a:extLst>
        </xdr:cNvPr>
        <xdr:cNvCxnSpPr/>
      </xdr:nvCxnSpPr>
      <xdr:spPr>
        <a:xfrm>
          <a:off x="18656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25" name="n_1aveValue【消防施設】&#10;一人当たり面積">
          <a:extLst>
            <a:ext uri="{FF2B5EF4-FFF2-40B4-BE49-F238E27FC236}">
              <a16:creationId xmlns:a16="http://schemas.microsoft.com/office/drawing/2014/main" id="{E03BC957-85BC-43F8-B008-22A263F5D21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726" name="n_2aveValue【消防施設】&#10;一人当たり面積">
          <a:extLst>
            <a:ext uri="{FF2B5EF4-FFF2-40B4-BE49-F238E27FC236}">
              <a16:creationId xmlns:a16="http://schemas.microsoft.com/office/drawing/2014/main" id="{B721683C-AEC8-4969-B6AD-1CD3EFD7A829}"/>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27" name="n_3aveValue【消防施設】&#10;一人当たり面積">
          <a:extLst>
            <a:ext uri="{FF2B5EF4-FFF2-40B4-BE49-F238E27FC236}">
              <a16:creationId xmlns:a16="http://schemas.microsoft.com/office/drawing/2014/main" id="{7A998D1F-BBC5-4177-922C-CF16C9596DD8}"/>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28" name="n_4aveValue【消防施設】&#10;一人当たり面積">
          <a:extLst>
            <a:ext uri="{FF2B5EF4-FFF2-40B4-BE49-F238E27FC236}">
              <a16:creationId xmlns:a16="http://schemas.microsoft.com/office/drawing/2014/main" id="{94D179E3-5F63-423D-A1B2-45209781AA84}"/>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18305</xdr:rowOff>
    </xdr:from>
    <xdr:ext cx="469744" cy="259045"/>
    <xdr:sp macro="" textlink="">
      <xdr:nvSpPr>
        <xdr:cNvPr id="729" name="n_1mainValue【消防施設】&#10;一人当たり面積">
          <a:extLst>
            <a:ext uri="{FF2B5EF4-FFF2-40B4-BE49-F238E27FC236}">
              <a16:creationId xmlns:a16="http://schemas.microsoft.com/office/drawing/2014/main" id="{36EE565A-4DBD-4F89-81D6-F194E5764374}"/>
            </a:ext>
          </a:extLst>
        </xdr:cNvPr>
        <xdr:cNvSpPr txBox="1"/>
      </xdr:nvSpPr>
      <xdr:spPr>
        <a:xfrm>
          <a:off x="210757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730" name="n_2mainValue【消防施設】&#10;一人当たり面積">
          <a:extLst>
            <a:ext uri="{FF2B5EF4-FFF2-40B4-BE49-F238E27FC236}">
              <a16:creationId xmlns:a16="http://schemas.microsoft.com/office/drawing/2014/main" id="{7B43C697-0A85-4D0A-8583-D3F61B4AF466}"/>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731" name="n_3mainValue【消防施設】&#10;一人当たり面積">
          <a:extLst>
            <a:ext uri="{FF2B5EF4-FFF2-40B4-BE49-F238E27FC236}">
              <a16:creationId xmlns:a16="http://schemas.microsoft.com/office/drawing/2014/main" id="{364E5A1F-9158-4BBA-8F36-BD99DF8255E3}"/>
            </a:ext>
          </a:extLst>
        </xdr:cNvPr>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2" name="n_4mainValue【消防施設】&#10;一人当たり面積">
          <a:extLst>
            <a:ext uri="{FF2B5EF4-FFF2-40B4-BE49-F238E27FC236}">
              <a16:creationId xmlns:a16="http://schemas.microsoft.com/office/drawing/2014/main" id="{35CEE83D-EAD8-4E3E-80B3-66387F1E8168}"/>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7A4ED847-3430-4820-9C16-74E6FF9E8CC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23FDA0D7-B860-459A-8B95-F0ED16FD047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A4BD6A2F-A63F-4736-9D3D-0081846A20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E4AB009F-D571-4E0B-9526-1C310898470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AA2E2020-812A-4DDE-935D-1734DA3770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1C3F4B37-61FA-43F6-B71E-2BD4C8EDDAB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AA0DBF6D-48CF-4726-8E8B-BF4ACBDFD17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8C36267A-2BAA-4C01-B3BE-74B655C7D6B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573C6D94-19FF-4A00-AF20-F53332A0A14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1796C588-44ED-4158-B037-573548F7EBF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6A4AFEEC-0C46-4A31-85E9-CFF473CDED5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87469354-3274-49A8-B16B-E81948241AE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00EA413F-88B5-44D1-B46C-7E5406B2ABB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1D7ED9EB-F422-49CF-8126-321D4EE60A3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3992DCDC-1D3E-40DD-BD14-4E73BBFD168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50DA0232-5803-4A60-B34F-80761F04EE4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5A9504EC-6AB3-4030-BCEF-AA36CE534A0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889E17C7-5B0A-4001-B1E9-FB9B2BCA411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0FFCB5C1-3A5B-4F35-8C29-0B688B81BE2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CC179319-73CA-40A5-AE0C-68F82281873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AFBCB775-2CFE-499C-9810-D60DB2E2888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3129421B-A769-4730-BF18-DCE2AFB0F21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F89D0160-5094-43DE-8DE8-876299E5B13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BA564673-273D-478E-8468-8111DAF8690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FD4ABAFF-B396-454C-B527-35A7AEC1271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58" name="直線コネクタ 757">
          <a:extLst>
            <a:ext uri="{FF2B5EF4-FFF2-40B4-BE49-F238E27FC236}">
              <a16:creationId xmlns:a16="http://schemas.microsoft.com/office/drawing/2014/main" id="{47A08C0E-D2F7-450A-8210-3AF6176C1DF3}"/>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59" name="【庁舎】&#10;有形固定資産減価償却率最小値テキスト">
          <a:extLst>
            <a:ext uri="{FF2B5EF4-FFF2-40B4-BE49-F238E27FC236}">
              <a16:creationId xmlns:a16="http://schemas.microsoft.com/office/drawing/2014/main" id="{BE78E2F6-3483-4CCD-BA29-00B9AFF737A3}"/>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0" name="直線コネクタ 759">
          <a:extLst>
            <a:ext uri="{FF2B5EF4-FFF2-40B4-BE49-F238E27FC236}">
              <a16:creationId xmlns:a16="http://schemas.microsoft.com/office/drawing/2014/main" id="{55D74381-3CB9-4570-BDE5-DB11E579E98F}"/>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1" name="【庁舎】&#10;有形固定資産減価償却率最大値テキスト">
          <a:extLst>
            <a:ext uri="{FF2B5EF4-FFF2-40B4-BE49-F238E27FC236}">
              <a16:creationId xmlns:a16="http://schemas.microsoft.com/office/drawing/2014/main" id="{21F8C22E-E596-4E98-9135-1102CEE2B361}"/>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2" name="直線コネクタ 761">
          <a:extLst>
            <a:ext uri="{FF2B5EF4-FFF2-40B4-BE49-F238E27FC236}">
              <a16:creationId xmlns:a16="http://schemas.microsoft.com/office/drawing/2014/main" id="{0DE5DC2C-C27A-4E0D-A002-D210AD59C102}"/>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63" name="【庁舎】&#10;有形固定資産減価償却率平均値テキスト">
          <a:extLst>
            <a:ext uri="{FF2B5EF4-FFF2-40B4-BE49-F238E27FC236}">
              <a16:creationId xmlns:a16="http://schemas.microsoft.com/office/drawing/2014/main" id="{D84118CC-8A74-4D28-8D4A-0CE908937AC1}"/>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4" name="フローチャート: 判断 763">
          <a:extLst>
            <a:ext uri="{FF2B5EF4-FFF2-40B4-BE49-F238E27FC236}">
              <a16:creationId xmlns:a16="http://schemas.microsoft.com/office/drawing/2014/main" id="{DB411E1C-F8AB-41AE-9627-0A75983D20AC}"/>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5" name="フローチャート: 判断 764">
          <a:extLst>
            <a:ext uri="{FF2B5EF4-FFF2-40B4-BE49-F238E27FC236}">
              <a16:creationId xmlns:a16="http://schemas.microsoft.com/office/drawing/2014/main" id="{D26D4D07-729A-47AC-B8D6-0F3A3ED85DA3}"/>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66" name="フローチャート: 判断 765">
          <a:extLst>
            <a:ext uri="{FF2B5EF4-FFF2-40B4-BE49-F238E27FC236}">
              <a16:creationId xmlns:a16="http://schemas.microsoft.com/office/drawing/2014/main" id="{A0B5BD77-F3F3-4EBE-80B4-F56D27BA3282}"/>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67" name="フローチャート: 判断 766">
          <a:extLst>
            <a:ext uri="{FF2B5EF4-FFF2-40B4-BE49-F238E27FC236}">
              <a16:creationId xmlns:a16="http://schemas.microsoft.com/office/drawing/2014/main" id="{0C05410F-BACA-4372-BA4E-59262239DF74}"/>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68" name="フローチャート: 判断 767">
          <a:extLst>
            <a:ext uri="{FF2B5EF4-FFF2-40B4-BE49-F238E27FC236}">
              <a16:creationId xmlns:a16="http://schemas.microsoft.com/office/drawing/2014/main" id="{84CF9BBA-E0DB-4535-8F94-2493E44856E8}"/>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76AF99D1-A54B-4A8A-9982-7AC4D86A72A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C3016E0B-642B-4714-BFB7-29A5CD02ABF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38CD0F3-ECF2-492A-97D0-880DF1A17BF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1CEA4F78-FF8D-4487-AF41-A2634342F8D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1A6377CF-48AA-4170-801D-387FFFBB8FA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40095</xdr:rowOff>
    </xdr:from>
    <xdr:to>
      <xdr:col>85</xdr:col>
      <xdr:colOff>177800</xdr:colOff>
      <xdr:row>106</xdr:row>
      <xdr:rowOff>141695</xdr:rowOff>
    </xdr:to>
    <xdr:sp macro="" textlink="">
      <xdr:nvSpPr>
        <xdr:cNvPr id="774" name="楕円 773">
          <a:extLst>
            <a:ext uri="{FF2B5EF4-FFF2-40B4-BE49-F238E27FC236}">
              <a16:creationId xmlns:a16="http://schemas.microsoft.com/office/drawing/2014/main" id="{93BD4073-A87B-4691-8463-F4D1216F8DEF}"/>
            </a:ext>
          </a:extLst>
        </xdr:cNvPr>
        <xdr:cNvSpPr/>
      </xdr:nvSpPr>
      <xdr:spPr>
        <a:xfrm>
          <a:off x="162687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18522</xdr:rowOff>
    </xdr:from>
    <xdr:ext cx="405111" cy="259045"/>
    <xdr:sp macro="" textlink="">
      <xdr:nvSpPr>
        <xdr:cNvPr id="775" name="【庁舎】&#10;有形固定資産減価償却率該当値テキスト">
          <a:extLst>
            <a:ext uri="{FF2B5EF4-FFF2-40B4-BE49-F238E27FC236}">
              <a16:creationId xmlns:a16="http://schemas.microsoft.com/office/drawing/2014/main" id="{FF72C49B-AC63-448E-8770-96376608C86A}"/>
            </a:ext>
          </a:extLst>
        </xdr:cNvPr>
        <xdr:cNvSpPr txBox="1"/>
      </xdr:nvSpPr>
      <xdr:spPr>
        <a:xfrm>
          <a:off x="16357600"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167458</xdr:rowOff>
    </xdr:from>
    <xdr:to>
      <xdr:col>81</xdr:col>
      <xdr:colOff>101600</xdr:colOff>
      <xdr:row>106</xdr:row>
      <xdr:rowOff>97608</xdr:rowOff>
    </xdr:to>
    <xdr:sp macro="" textlink="">
      <xdr:nvSpPr>
        <xdr:cNvPr id="776" name="楕円 775">
          <a:extLst>
            <a:ext uri="{FF2B5EF4-FFF2-40B4-BE49-F238E27FC236}">
              <a16:creationId xmlns:a16="http://schemas.microsoft.com/office/drawing/2014/main" id="{002C0E9E-C96C-430E-BAC9-0430BB038690}"/>
            </a:ext>
          </a:extLst>
        </xdr:cNvPr>
        <xdr:cNvSpPr/>
      </xdr:nvSpPr>
      <xdr:spPr>
        <a:xfrm>
          <a:off x="15430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46808</xdr:rowOff>
    </xdr:from>
    <xdr:to>
      <xdr:col>85</xdr:col>
      <xdr:colOff>127000</xdr:colOff>
      <xdr:row>106</xdr:row>
      <xdr:rowOff>90895</xdr:rowOff>
    </xdr:to>
    <xdr:cxnSp macro="">
      <xdr:nvCxnSpPr>
        <xdr:cNvPr id="777" name="直線コネクタ 776">
          <a:extLst>
            <a:ext uri="{FF2B5EF4-FFF2-40B4-BE49-F238E27FC236}">
              <a16:creationId xmlns:a16="http://schemas.microsoft.com/office/drawing/2014/main" id="{354CF60C-0EC7-4240-902E-23529BA173CD}"/>
            </a:ext>
          </a:extLst>
        </xdr:cNvPr>
        <xdr:cNvCxnSpPr/>
      </xdr:nvCxnSpPr>
      <xdr:spPr>
        <a:xfrm>
          <a:off x="15481300" y="18220508"/>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144599</xdr:rowOff>
    </xdr:from>
    <xdr:to>
      <xdr:col>76</xdr:col>
      <xdr:colOff>165100</xdr:colOff>
      <xdr:row>106</xdr:row>
      <xdr:rowOff>74749</xdr:rowOff>
    </xdr:to>
    <xdr:sp macro="" textlink="">
      <xdr:nvSpPr>
        <xdr:cNvPr id="778" name="楕円 777">
          <a:extLst>
            <a:ext uri="{FF2B5EF4-FFF2-40B4-BE49-F238E27FC236}">
              <a16:creationId xmlns:a16="http://schemas.microsoft.com/office/drawing/2014/main" id="{82DE9680-5625-4A65-8000-3D8C8991A5ED}"/>
            </a:ext>
          </a:extLst>
        </xdr:cNvPr>
        <xdr:cNvSpPr/>
      </xdr:nvSpPr>
      <xdr:spPr>
        <a:xfrm>
          <a:off x="14541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23949</xdr:rowOff>
    </xdr:from>
    <xdr:to>
      <xdr:col>81</xdr:col>
      <xdr:colOff>50800</xdr:colOff>
      <xdr:row>106</xdr:row>
      <xdr:rowOff>46808</xdr:rowOff>
    </xdr:to>
    <xdr:cxnSp macro="">
      <xdr:nvCxnSpPr>
        <xdr:cNvPr id="779" name="直線コネクタ 778">
          <a:extLst>
            <a:ext uri="{FF2B5EF4-FFF2-40B4-BE49-F238E27FC236}">
              <a16:creationId xmlns:a16="http://schemas.microsoft.com/office/drawing/2014/main" id="{DC3D5AA5-04A3-4178-8CA2-5E7551C9C728}"/>
            </a:ext>
          </a:extLst>
        </xdr:cNvPr>
        <xdr:cNvCxnSpPr/>
      </xdr:nvCxnSpPr>
      <xdr:spPr>
        <a:xfrm>
          <a:off x="14592300" y="1819764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133169</xdr:rowOff>
    </xdr:from>
    <xdr:to>
      <xdr:col>72</xdr:col>
      <xdr:colOff>38100</xdr:colOff>
      <xdr:row>106</xdr:row>
      <xdr:rowOff>63319</xdr:rowOff>
    </xdr:to>
    <xdr:sp macro="" textlink="">
      <xdr:nvSpPr>
        <xdr:cNvPr id="780" name="楕円 779">
          <a:extLst>
            <a:ext uri="{FF2B5EF4-FFF2-40B4-BE49-F238E27FC236}">
              <a16:creationId xmlns:a16="http://schemas.microsoft.com/office/drawing/2014/main" id="{906C7FDB-41F3-4274-8469-38D9ECED0261}"/>
            </a:ext>
          </a:extLst>
        </xdr:cNvPr>
        <xdr:cNvSpPr/>
      </xdr:nvSpPr>
      <xdr:spPr>
        <a:xfrm>
          <a:off x="13652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12519</xdr:rowOff>
    </xdr:from>
    <xdr:to>
      <xdr:col>76</xdr:col>
      <xdr:colOff>114300</xdr:colOff>
      <xdr:row>106</xdr:row>
      <xdr:rowOff>23949</xdr:rowOff>
    </xdr:to>
    <xdr:cxnSp macro="">
      <xdr:nvCxnSpPr>
        <xdr:cNvPr id="781" name="直線コネクタ 780">
          <a:extLst>
            <a:ext uri="{FF2B5EF4-FFF2-40B4-BE49-F238E27FC236}">
              <a16:creationId xmlns:a16="http://schemas.microsoft.com/office/drawing/2014/main" id="{8648912C-5601-43CD-90F5-B897C8F60D34}"/>
            </a:ext>
          </a:extLst>
        </xdr:cNvPr>
        <xdr:cNvCxnSpPr/>
      </xdr:nvCxnSpPr>
      <xdr:spPr>
        <a:xfrm>
          <a:off x="13703300" y="181862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108676</xdr:rowOff>
    </xdr:from>
    <xdr:to>
      <xdr:col>67</xdr:col>
      <xdr:colOff>101600</xdr:colOff>
      <xdr:row>106</xdr:row>
      <xdr:rowOff>38826</xdr:rowOff>
    </xdr:to>
    <xdr:sp macro="" textlink="">
      <xdr:nvSpPr>
        <xdr:cNvPr id="782" name="楕円 781">
          <a:extLst>
            <a:ext uri="{FF2B5EF4-FFF2-40B4-BE49-F238E27FC236}">
              <a16:creationId xmlns:a16="http://schemas.microsoft.com/office/drawing/2014/main" id="{DABDFDC3-EB79-4CAB-9043-F3768D80214D}"/>
            </a:ext>
          </a:extLst>
        </xdr:cNvPr>
        <xdr:cNvSpPr/>
      </xdr:nvSpPr>
      <xdr:spPr>
        <a:xfrm>
          <a:off x="12763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159476</xdr:rowOff>
    </xdr:from>
    <xdr:to>
      <xdr:col>71</xdr:col>
      <xdr:colOff>177800</xdr:colOff>
      <xdr:row>106</xdr:row>
      <xdr:rowOff>12519</xdr:rowOff>
    </xdr:to>
    <xdr:cxnSp macro="">
      <xdr:nvCxnSpPr>
        <xdr:cNvPr id="783" name="直線コネクタ 782">
          <a:extLst>
            <a:ext uri="{FF2B5EF4-FFF2-40B4-BE49-F238E27FC236}">
              <a16:creationId xmlns:a16="http://schemas.microsoft.com/office/drawing/2014/main" id="{40679DAA-9B38-4D96-9202-6A088203C6CB}"/>
            </a:ext>
          </a:extLst>
        </xdr:cNvPr>
        <xdr:cNvCxnSpPr/>
      </xdr:nvCxnSpPr>
      <xdr:spPr>
        <a:xfrm>
          <a:off x="12814300" y="181617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784" name="n_1aveValue【庁舎】&#10;有形固定資産減価償却率">
          <a:extLst>
            <a:ext uri="{FF2B5EF4-FFF2-40B4-BE49-F238E27FC236}">
              <a16:creationId xmlns:a16="http://schemas.microsoft.com/office/drawing/2014/main" id="{E4DE9927-9789-4E9D-8E54-827B96CAB136}"/>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785" name="n_2aveValue【庁舎】&#10;有形固定資産減価償却率">
          <a:extLst>
            <a:ext uri="{FF2B5EF4-FFF2-40B4-BE49-F238E27FC236}">
              <a16:creationId xmlns:a16="http://schemas.microsoft.com/office/drawing/2014/main" id="{CAAC8B18-9623-445C-B76E-A4DE87E58D57}"/>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786" name="n_3aveValue【庁舎】&#10;有形固定資産減価償却率">
          <a:extLst>
            <a:ext uri="{FF2B5EF4-FFF2-40B4-BE49-F238E27FC236}">
              <a16:creationId xmlns:a16="http://schemas.microsoft.com/office/drawing/2014/main" id="{0E5AFCA0-F339-4324-874E-B011283D2387}"/>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787" name="n_4aveValue【庁舎】&#10;有形固定資産減価償却率">
          <a:extLst>
            <a:ext uri="{FF2B5EF4-FFF2-40B4-BE49-F238E27FC236}">
              <a16:creationId xmlns:a16="http://schemas.microsoft.com/office/drawing/2014/main" id="{8321B277-3A00-4C7B-965E-CED8CA95ACA4}"/>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88735</xdr:rowOff>
    </xdr:from>
    <xdr:ext cx="405111" cy="259045"/>
    <xdr:sp macro="" textlink="">
      <xdr:nvSpPr>
        <xdr:cNvPr id="788" name="n_1mainValue【庁舎】&#10;有形固定資産減価償却率">
          <a:extLst>
            <a:ext uri="{FF2B5EF4-FFF2-40B4-BE49-F238E27FC236}">
              <a16:creationId xmlns:a16="http://schemas.microsoft.com/office/drawing/2014/main" id="{F6771056-1E00-4164-8EAC-A2571779E673}"/>
            </a:ext>
          </a:extLst>
        </xdr:cNvPr>
        <xdr:cNvSpPr txBox="1"/>
      </xdr:nvSpPr>
      <xdr:spPr>
        <a:xfrm>
          <a:off x="152660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65876</xdr:rowOff>
    </xdr:from>
    <xdr:ext cx="405111" cy="259045"/>
    <xdr:sp macro="" textlink="">
      <xdr:nvSpPr>
        <xdr:cNvPr id="789" name="n_2mainValue【庁舎】&#10;有形固定資産減価償却率">
          <a:extLst>
            <a:ext uri="{FF2B5EF4-FFF2-40B4-BE49-F238E27FC236}">
              <a16:creationId xmlns:a16="http://schemas.microsoft.com/office/drawing/2014/main" id="{DFDEEC42-B2B6-436F-AA12-5176812F4AB9}"/>
            </a:ext>
          </a:extLst>
        </xdr:cNvPr>
        <xdr:cNvSpPr txBox="1"/>
      </xdr:nvSpPr>
      <xdr:spPr>
        <a:xfrm>
          <a:off x="14389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54446</xdr:rowOff>
    </xdr:from>
    <xdr:ext cx="405111" cy="259045"/>
    <xdr:sp macro="" textlink="">
      <xdr:nvSpPr>
        <xdr:cNvPr id="790" name="n_3mainValue【庁舎】&#10;有形固定資産減価償却率">
          <a:extLst>
            <a:ext uri="{FF2B5EF4-FFF2-40B4-BE49-F238E27FC236}">
              <a16:creationId xmlns:a16="http://schemas.microsoft.com/office/drawing/2014/main" id="{2D9F9AD5-CB0E-4C1F-A60D-2FADDF41308D}"/>
            </a:ext>
          </a:extLst>
        </xdr:cNvPr>
        <xdr:cNvSpPr txBox="1"/>
      </xdr:nvSpPr>
      <xdr:spPr>
        <a:xfrm>
          <a:off x="13500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29953</xdr:rowOff>
    </xdr:from>
    <xdr:ext cx="405111" cy="259045"/>
    <xdr:sp macro="" textlink="">
      <xdr:nvSpPr>
        <xdr:cNvPr id="791" name="n_4mainValue【庁舎】&#10;有形固定資産減価償却率">
          <a:extLst>
            <a:ext uri="{FF2B5EF4-FFF2-40B4-BE49-F238E27FC236}">
              <a16:creationId xmlns:a16="http://schemas.microsoft.com/office/drawing/2014/main" id="{556D02CA-5524-4890-949E-4DFB197A8657}"/>
            </a:ext>
          </a:extLst>
        </xdr:cNvPr>
        <xdr:cNvSpPr txBox="1"/>
      </xdr:nvSpPr>
      <xdr:spPr>
        <a:xfrm>
          <a:off x="12611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3A75BD1D-D01E-49CD-9891-635DF070B60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AA59C72A-4617-4572-A97E-0E02D75B683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C4C435B2-BE87-4AC8-A995-DA0A962221E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A3CF0924-E7E6-4E8B-8252-3CAC34753C6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ECDE6AC1-C9C8-4928-A454-943D3BFA34A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F7351A3A-C2EE-4132-9B27-AE48714E59C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D5FF9976-B273-498E-B02C-EB77488F69B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B77192E4-F63C-4FA3-98DC-D718EE84A93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3D84841B-728D-4643-A27C-EC92710083C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D3647E9D-C749-4EA7-AF7F-62A2A7EC3D1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A09AA6E8-B2EE-40C1-8BEF-254ABC93A79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CDACA579-D258-45EF-907A-33214637C6F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571FE61E-4A17-4B49-975A-82CA6588F22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F5B1C2C1-5FF7-4FCA-8577-33CE01F39A3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7F90E900-4F63-4BF8-A857-BF1E55405B0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842A3A85-B609-42B2-AC4E-21A46851EE7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25255807-9E15-4033-8901-CD1968003C4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3BB71EB7-5BF4-486B-8EAC-F0E05211A70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57CCB040-923C-46C6-83F9-FA11E7761CF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E42ECBCB-7BD7-47EB-A669-E70D51362D9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A65D90DC-C084-4D0B-A6B6-3BEA757234E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E8743CBC-131E-4171-800D-AD8780A80D8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2070ECA2-2FCB-4241-AE7B-52C7E7E0A7C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25F811BF-13A2-4782-9F6C-5CA18EA2FC3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2F58A83B-B470-4CA1-9483-4A895365B6A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17" name="直線コネクタ 816">
          <a:extLst>
            <a:ext uri="{FF2B5EF4-FFF2-40B4-BE49-F238E27FC236}">
              <a16:creationId xmlns:a16="http://schemas.microsoft.com/office/drawing/2014/main" id="{886A0E29-6ADF-420D-9612-AC9C80821D5E}"/>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18" name="【庁舎】&#10;一人当たり面積最小値テキスト">
          <a:extLst>
            <a:ext uri="{FF2B5EF4-FFF2-40B4-BE49-F238E27FC236}">
              <a16:creationId xmlns:a16="http://schemas.microsoft.com/office/drawing/2014/main" id="{22B9B4AA-9AC9-4793-B460-E55D4E8BB99D}"/>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19" name="直線コネクタ 818">
          <a:extLst>
            <a:ext uri="{FF2B5EF4-FFF2-40B4-BE49-F238E27FC236}">
              <a16:creationId xmlns:a16="http://schemas.microsoft.com/office/drawing/2014/main" id="{6DE30A0D-1485-40E4-830C-FCBFF4D19842}"/>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20" name="【庁舎】&#10;一人当たり面積最大値テキスト">
          <a:extLst>
            <a:ext uri="{FF2B5EF4-FFF2-40B4-BE49-F238E27FC236}">
              <a16:creationId xmlns:a16="http://schemas.microsoft.com/office/drawing/2014/main" id="{A8DE573F-E9B3-49A4-AEF6-86E399DD5C08}"/>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1" name="直線コネクタ 820">
          <a:extLst>
            <a:ext uri="{FF2B5EF4-FFF2-40B4-BE49-F238E27FC236}">
              <a16:creationId xmlns:a16="http://schemas.microsoft.com/office/drawing/2014/main" id="{AC1E066B-8669-42BE-A38B-360EC033A867}"/>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822" name="【庁舎】&#10;一人当たり面積平均値テキスト">
          <a:extLst>
            <a:ext uri="{FF2B5EF4-FFF2-40B4-BE49-F238E27FC236}">
              <a16:creationId xmlns:a16="http://schemas.microsoft.com/office/drawing/2014/main" id="{80617295-CB2A-4AA6-B0C9-469679D0F5BD}"/>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3" name="フローチャート: 判断 822">
          <a:extLst>
            <a:ext uri="{FF2B5EF4-FFF2-40B4-BE49-F238E27FC236}">
              <a16:creationId xmlns:a16="http://schemas.microsoft.com/office/drawing/2014/main" id="{B37D77D9-DB94-4B0A-AC49-FAFE530FDDAC}"/>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4" name="フローチャート: 判断 823">
          <a:extLst>
            <a:ext uri="{FF2B5EF4-FFF2-40B4-BE49-F238E27FC236}">
              <a16:creationId xmlns:a16="http://schemas.microsoft.com/office/drawing/2014/main" id="{3AE49386-8CF1-45A1-83C1-F89F240A1C11}"/>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5" name="フローチャート: 判断 824">
          <a:extLst>
            <a:ext uri="{FF2B5EF4-FFF2-40B4-BE49-F238E27FC236}">
              <a16:creationId xmlns:a16="http://schemas.microsoft.com/office/drawing/2014/main" id="{5B13200D-0438-4CFC-9BBB-D139D3748A18}"/>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26" name="フローチャート: 判断 825">
          <a:extLst>
            <a:ext uri="{FF2B5EF4-FFF2-40B4-BE49-F238E27FC236}">
              <a16:creationId xmlns:a16="http://schemas.microsoft.com/office/drawing/2014/main" id="{1C053C1B-B930-41B1-928A-4D690D579E19}"/>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7" name="フローチャート: 判断 826">
          <a:extLst>
            <a:ext uri="{FF2B5EF4-FFF2-40B4-BE49-F238E27FC236}">
              <a16:creationId xmlns:a16="http://schemas.microsoft.com/office/drawing/2014/main" id="{BCC7A599-0E33-46C4-A195-C788C85728F1}"/>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A3CF0853-CC76-452B-9F44-8FCE6E4B4B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59898681-70D8-4FFB-8033-9089111ABED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B08BAE02-0C94-4CDF-BC70-F8B9B8DAE4A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7F0B198-30D4-4220-A41B-0817FC95C70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EBF8DE2-7492-436E-83C8-7CA124BA349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126637</xdr:rowOff>
    </xdr:from>
    <xdr:to>
      <xdr:col>116</xdr:col>
      <xdr:colOff>114300</xdr:colOff>
      <xdr:row>107</xdr:row>
      <xdr:rowOff>56787</xdr:rowOff>
    </xdr:to>
    <xdr:sp macro="" textlink="">
      <xdr:nvSpPr>
        <xdr:cNvPr id="833" name="楕円 832">
          <a:extLst>
            <a:ext uri="{FF2B5EF4-FFF2-40B4-BE49-F238E27FC236}">
              <a16:creationId xmlns:a16="http://schemas.microsoft.com/office/drawing/2014/main" id="{12FA7EDF-016B-4141-9837-1D857FCFBB34}"/>
            </a:ext>
          </a:extLst>
        </xdr:cNvPr>
        <xdr:cNvSpPr/>
      </xdr:nvSpPr>
      <xdr:spPr>
        <a:xfrm>
          <a:off x="221107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105064</xdr:rowOff>
    </xdr:from>
    <xdr:ext cx="469744" cy="259045"/>
    <xdr:sp macro="" textlink="">
      <xdr:nvSpPr>
        <xdr:cNvPr id="834" name="【庁舎】&#10;一人当たり面積該当値テキスト">
          <a:extLst>
            <a:ext uri="{FF2B5EF4-FFF2-40B4-BE49-F238E27FC236}">
              <a16:creationId xmlns:a16="http://schemas.microsoft.com/office/drawing/2014/main" id="{82D1E0B4-72DE-403D-919D-921CD9B4C0C4}"/>
            </a:ext>
          </a:extLst>
        </xdr:cNvPr>
        <xdr:cNvSpPr txBox="1"/>
      </xdr:nvSpPr>
      <xdr:spPr>
        <a:xfrm>
          <a:off x="22199600"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126637</xdr:rowOff>
    </xdr:from>
    <xdr:to>
      <xdr:col>112</xdr:col>
      <xdr:colOff>38100</xdr:colOff>
      <xdr:row>107</xdr:row>
      <xdr:rowOff>56787</xdr:rowOff>
    </xdr:to>
    <xdr:sp macro="" textlink="">
      <xdr:nvSpPr>
        <xdr:cNvPr id="835" name="楕円 834">
          <a:extLst>
            <a:ext uri="{FF2B5EF4-FFF2-40B4-BE49-F238E27FC236}">
              <a16:creationId xmlns:a16="http://schemas.microsoft.com/office/drawing/2014/main" id="{091DD993-0A4E-4840-92EE-B320EB5F18E2}"/>
            </a:ext>
          </a:extLst>
        </xdr:cNvPr>
        <xdr:cNvSpPr/>
      </xdr:nvSpPr>
      <xdr:spPr>
        <a:xfrm>
          <a:off x="21272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5987</xdr:rowOff>
    </xdr:from>
    <xdr:to>
      <xdr:col>116</xdr:col>
      <xdr:colOff>63500</xdr:colOff>
      <xdr:row>107</xdr:row>
      <xdr:rowOff>5987</xdr:rowOff>
    </xdr:to>
    <xdr:cxnSp macro="">
      <xdr:nvCxnSpPr>
        <xdr:cNvPr id="836" name="直線コネクタ 835">
          <a:extLst>
            <a:ext uri="{FF2B5EF4-FFF2-40B4-BE49-F238E27FC236}">
              <a16:creationId xmlns:a16="http://schemas.microsoft.com/office/drawing/2014/main" id="{DF29FAAF-4C30-4394-9C57-CB46AB7682F5}"/>
            </a:ext>
          </a:extLst>
        </xdr:cNvPr>
        <xdr:cNvCxnSpPr/>
      </xdr:nvCxnSpPr>
      <xdr:spPr>
        <a:xfrm>
          <a:off x="21323300" y="183511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126637</xdr:rowOff>
    </xdr:from>
    <xdr:to>
      <xdr:col>107</xdr:col>
      <xdr:colOff>101600</xdr:colOff>
      <xdr:row>107</xdr:row>
      <xdr:rowOff>56787</xdr:rowOff>
    </xdr:to>
    <xdr:sp macro="" textlink="">
      <xdr:nvSpPr>
        <xdr:cNvPr id="837" name="楕円 836">
          <a:extLst>
            <a:ext uri="{FF2B5EF4-FFF2-40B4-BE49-F238E27FC236}">
              <a16:creationId xmlns:a16="http://schemas.microsoft.com/office/drawing/2014/main" id="{04724065-2164-46FA-B10D-F7E93F957099}"/>
            </a:ext>
          </a:extLst>
        </xdr:cNvPr>
        <xdr:cNvSpPr/>
      </xdr:nvSpPr>
      <xdr:spPr>
        <a:xfrm>
          <a:off x="20383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5987</xdr:rowOff>
    </xdr:from>
    <xdr:to>
      <xdr:col>111</xdr:col>
      <xdr:colOff>177800</xdr:colOff>
      <xdr:row>107</xdr:row>
      <xdr:rowOff>5987</xdr:rowOff>
    </xdr:to>
    <xdr:cxnSp macro="">
      <xdr:nvCxnSpPr>
        <xdr:cNvPr id="838" name="直線コネクタ 837">
          <a:extLst>
            <a:ext uri="{FF2B5EF4-FFF2-40B4-BE49-F238E27FC236}">
              <a16:creationId xmlns:a16="http://schemas.microsoft.com/office/drawing/2014/main" id="{01DF966E-AADE-47A0-8CC3-59248DE3C3EA}"/>
            </a:ext>
          </a:extLst>
        </xdr:cNvPr>
        <xdr:cNvCxnSpPr/>
      </xdr:nvCxnSpPr>
      <xdr:spPr>
        <a:xfrm>
          <a:off x="20434300" y="183511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12337</xdr:rowOff>
    </xdr:from>
    <xdr:to>
      <xdr:col>102</xdr:col>
      <xdr:colOff>165100</xdr:colOff>
      <xdr:row>106</xdr:row>
      <xdr:rowOff>113937</xdr:rowOff>
    </xdr:to>
    <xdr:sp macro="" textlink="">
      <xdr:nvSpPr>
        <xdr:cNvPr id="839" name="楕円 838">
          <a:extLst>
            <a:ext uri="{FF2B5EF4-FFF2-40B4-BE49-F238E27FC236}">
              <a16:creationId xmlns:a16="http://schemas.microsoft.com/office/drawing/2014/main" id="{A9F74044-EE1C-45D8-ADA7-5BF3A4A84F88}"/>
            </a:ext>
          </a:extLst>
        </xdr:cNvPr>
        <xdr:cNvSpPr/>
      </xdr:nvSpPr>
      <xdr:spPr>
        <a:xfrm>
          <a:off x="19494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63137</xdr:rowOff>
    </xdr:from>
    <xdr:to>
      <xdr:col>107</xdr:col>
      <xdr:colOff>50800</xdr:colOff>
      <xdr:row>107</xdr:row>
      <xdr:rowOff>5987</xdr:rowOff>
    </xdr:to>
    <xdr:cxnSp macro="">
      <xdr:nvCxnSpPr>
        <xdr:cNvPr id="840" name="直線コネクタ 839">
          <a:extLst>
            <a:ext uri="{FF2B5EF4-FFF2-40B4-BE49-F238E27FC236}">
              <a16:creationId xmlns:a16="http://schemas.microsoft.com/office/drawing/2014/main" id="{44F33D13-C967-454C-88C6-98D22F43BBD4}"/>
            </a:ext>
          </a:extLst>
        </xdr:cNvPr>
        <xdr:cNvCxnSpPr/>
      </xdr:nvCxnSpPr>
      <xdr:spPr>
        <a:xfrm>
          <a:off x="19545300" y="1823683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841" name="楕円 840">
          <a:extLst>
            <a:ext uri="{FF2B5EF4-FFF2-40B4-BE49-F238E27FC236}">
              <a16:creationId xmlns:a16="http://schemas.microsoft.com/office/drawing/2014/main" id="{3B34F51A-F53C-4B31-ABFB-BB09FE5A9586}"/>
            </a:ext>
          </a:extLst>
        </xdr:cNvPr>
        <xdr:cNvSpPr/>
      </xdr:nvSpPr>
      <xdr:spPr>
        <a:xfrm>
          <a:off x="18605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63137</xdr:rowOff>
    </xdr:from>
    <xdr:to>
      <xdr:col>102</xdr:col>
      <xdr:colOff>114300</xdr:colOff>
      <xdr:row>106</xdr:row>
      <xdr:rowOff>105592</xdr:rowOff>
    </xdr:to>
    <xdr:cxnSp macro="">
      <xdr:nvCxnSpPr>
        <xdr:cNvPr id="842" name="直線コネクタ 841">
          <a:extLst>
            <a:ext uri="{FF2B5EF4-FFF2-40B4-BE49-F238E27FC236}">
              <a16:creationId xmlns:a16="http://schemas.microsoft.com/office/drawing/2014/main" id="{2868681C-4E66-4139-B0D9-6A50FE044D79}"/>
            </a:ext>
          </a:extLst>
        </xdr:cNvPr>
        <xdr:cNvCxnSpPr/>
      </xdr:nvCxnSpPr>
      <xdr:spPr>
        <a:xfrm flipV="1">
          <a:off x="18656300" y="1823683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843" name="n_1aveValue【庁舎】&#10;一人当たり面積">
          <a:extLst>
            <a:ext uri="{FF2B5EF4-FFF2-40B4-BE49-F238E27FC236}">
              <a16:creationId xmlns:a16="http://schemas.microsoft.com/office/drawing/2014/main" id="{3FFCBEE0-C639-4D0F-A2B7-4ACC75372FAF}"/>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844" name="n_2aveValue【庁舎】&#10;一人当たり面積">
          <a:extLst>
            <a:ext uri="{FF2B5EF4-FFF2-40B4-BE49-F238E27FC236}">
              <a16:creationId xmlns:a16="http://schemas.microsoft.com/office/drawing/2014/main" id="{99EE6922-1959-4B36-96D8-30D5D6AF24F4}"/>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845" name="n_3aveValue【庁舎】&#10;一人当たり面積">
          <a:extLst>
            <a:ext uri="{FF2B5EF4-FFF2-40B4-BE49-F238E27FC236}">
              <a16:creationId xmlns:a16="http://schemas.microsoft.com/office/drawing/2014/main" id="{C02AE9E9-0365-45CB-AFEC-2DB4A90F24BC}"/>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46" name="n_4aveValue【庁舎】&#10;一人当たり面積">
          <a:extLst>
            <a:ext uri="{FF2B5EF4-FFF2-40B4-BE49-F238E27FC236}">
              <a16:creationId xmlns:a16="http://schemas.microsoft.com/office/drawing/2014/main" id="{4765BB67-A55E-4E69-99C7-F7EA69D11E4B}"/>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47914</xdr:rowOff>
    </xdr:from>
    <xdr:ext cx="469744" cy="259045"/>
    <xdr:sp macro="" textlink="">
      <xdr:nvSpPr>
        <xdr:cNvPr id="847" name="n_1mainValue【庁舎】&#10;一人当たり面積">
          <a:extLst>
            <a:ext uri="{FF2B5EF4-FFF2-40B4-BE49-F238E27FC236}">
              <a16:creationId xmlns:a16="http://schemas.microsoft.com/office/drawing/2014/main" id="{B970486F-F585-4502-9197-5CB7E5A915DC}"/>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47914</xdr:rowOff>
    </xdr:from>
    <xdr:ext cx="469744" cy="259045"/>
    <xdr:sp macro="" textlink="">
      <xdr:nvSpPr>
        <xdr:cNvPr id="848" name="n_2mainValue【庁舎】&#10;一人当たり面積">
          <a:extLst>
            <a:ext uri="{FF2B5EF4-FFF2-40B4-BE49-F238E27FC236}">
              <a16:creationId xmlns:a16="http://schemas.microsoft.com/office/drawing/2014/main" id="{DA480772-AD1A-41FA-9AD9-78C640D5CB83}"/>
            </a:ext>
          </a:extLst>
        </xdr:cNvPr>
        <xdr:cNvSpPr txBox="1"/>
      </xdr:nvSpPr>
      <xdr:spPr>
        <a:xfrm>
          <a:off x="20199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105064</xdr:rowOff>
    </xdr:from>
    <xdr:ext cx="469744" cy="259045"/>
    <xdr:sp macro="" textlink="">
      <xdr:nvSpPr>
        <xdr:cNvPr id="849" name="n_3mainValue【庁舎】&#10;一人当たり面積">
          <a:extLst>
            <a:ext uri="{FF2B5EF4-FFF2-40B4-BE49-F238E27FC236}">
              <a16:creationId xmlns:a16="http://schemas.microsoft.com/office/drawing/2014/main" id="{28243B06-4943-43AE-8510-FF6C468BCF89}"/>
            </a:ext>
          </a:extLst>
        </xdr:cNvPr>
        <xdr:cNvSpPr txBox="1"/>
      </xdr:nvSpPr>
      <xdr:spPr>
        <a:xfrm>
          <a:off x="193104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147519</xdr:rowOff>
    </xdr:from>
    <xdr:ext cx="469744" cy="259045"/>
    <xdr:sp macro="" textlink="">
      <xdr:nvSpPr>
        <xdr:cNvPr id="850" name="n_4mainValue【庁舎】&#10;一人当たり面積">
          <a:extLst>
            <a:ext uri="{FF2B5EF4-FFF2-40B4-BE49-F238E27FC236}">
              <a16:creationId xmlns:a16="http://schemas.microsoft.com/office/drawing/2014/main" id="{4EC6DB37-C721-435D-B566-C88E6E342727}"/>
            </a:ext>
          </a:extLst>
        </xdr:cNvPr>
        <xdr:cNvSpPr txBox="1"/>
      </xdr:nvSpPr>
      <xdr:spPr>
        <a:xfrm>
          <a:off x="18421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AA5030A9-31B8-4B61-96C3-77085443D2E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0BB7CFB5-16D1-4B4B-8819-18EF1F83659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43A6864C-2518-4D12-8CD1-C9582F5A0F8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有形固定資産減価償却率が特に低くなっている施設は、認定こども園・幼稚園・保育所、一般廃棄物処理施設となっており、一方で特に高くなっている施設は体育館・プール、福祉施設、市民会館、庁舎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有形固定資産減価償却率が低い認定こども園・幼稚園・保育所については、以前から保育施設について民営化してきたことが要因であると考えており、令和２年度は、１園を民営化するため施設を売却したことにより減価償却率は減少している。一般廃棄物処理施設については、令和元年度に焼却施設が完成したことから類似団体平均を大幅に下回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有形固定資産減価償却率が高い市民会館は、令和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年度から耐震化等工事を実施していることから今後減少していくものと考えており、体育館・プールについても令和７年度にプールの新設を実施することから減少すると見込んでいる。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福祉施設、庁舎については、今後も公共施設等総合管理計画に基づき、市民の要望などを踏まえながら慎重に統廃合を推進していく。</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70,354
69,573
294.65
36,529,173
35,081,901
1,444,339
16,108,265
24,148,565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生活保護費及び社会福祉費、高齢者保健福祉費が増加したことに伴い個別算定経費が増加し、包括算定経費も増加したため基準財政需要額は増加した。また、交付税算定上算出した市町村民税や固定資産税、地方消費税交付金の増加などに伴い、基準財政収入額も増加したが、基準財政収入額よりも基準財政需要額の方が増加額が多かったため、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今後も歳出削減と自主財源の確保に努める。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物価高騰に伴う物件費の増加及び子育て支援推進費の増加等に伴う補助費等の増加により経常的経費が増加したが、地方税及び地方交付税が増加したことにより経常一般財源も増加したことから、経常収支比率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78232</xdr:rowOff>
    </xdr:from>
    <xdr:to>
      <xdr:col>23</xdr:col>
      <xdr:colOff>133350</xdr:colOff>
      <xdr:row>62</xdr:row>
      <xdr:rowOff>102362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0813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62</xdr:row>
      <xdr:rowOff>102362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6817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62</xdr:row>
      <xdr:rowOff>49276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6817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62</xdr:row>
      <xdr:rowOff>78232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791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27432</xdr:rowOff>
    </xdr:from>
    <xdr:to>
      <xdr:col>23</xdr:col>
      <xdr:colOff>184150</xdr:colOff>
      <xdr:row>62</xdr:row>
      <xdr:rowOff>129032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43959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51562</xdr:rowOff>
    </xdr:from>
    <xdr:to>
      <xdr:col>19</xdr:col>
      <xdr:colOff>184150</xdr:colOff>
      <xdr:row>62</xdr:row>
      <xdr:rowOff>153162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58928</xdr:rowOff>
    </xdr:from>
    <xdr:to>
      <xdr:col>15</xdr:col>
      <xdr:colOff>133350</xdr:colOff>
      <xdr:row>61</xdr:row>
      <xdr:rowOff>160528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145305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110253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27432</xdr:rowOff>
    </xdr:from>
    <xdr:to>
      <xdr:col>7</xdr:col>
      <xdr:colOff>31750</xdr:colOff>
      <xdr:row>62</xdr:row>
      <xdr:rowOff>129032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139209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及び会計年度任用職員の給与・報酬が増加したが、退職手当組合負担金が大きく減少したことに伴い人件費は減少した。また、道路維持関連経費や除排雪経費が増加したことに伴い維持補修費が増加したものの、新型コロナウイルスワクチン接種事業費や市内公共交通事業費の減により物件費が減少したことから、人口一人当たり人件費・物件費等の決算額は減少している。</a:t>
          </a:r>
        </a:p>
        <a:p>
          <a:r>
            <a:rPr kumimoji="1" lang="ja-JP" altLang="en-US" sz="1300">
              <a:latin typeface="ＭＳ Ｐゴシック" panose="020B0600070205080204" pitchFamily="50" charset="-128"/>
              <a:ea typeface="ＭＳ Ｐゴシック" panose="020B0600070205080204" pitchFamily="50" charset="-128"/>
            </a:rPr>
            <a:t>　類似団体と比較すると決算額が高い傾向にあるため、行政改革や公共施設の集約化など、引き続きコストの見直しを進め歳出の抑制に努める。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76797</xdr:rowOff>
    </xdr:from>
    <xdr:to>
      <xdr:col>23</xdr:col>
      <xdr:colOff>133350</xdr:colOff>
      <xdr:row>84</xdr:row>
      <xdr:rowOff>91188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78597"/>
          <a:ext cx="838200" cy="1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69935</xdr:rowOff>
    </xdr:from>
    <xdr:to>
      <xdr:col>19</xdr:col>
      <xdr:colOff>133350</xdr:colOff>
      <xdr:row>84</xdr:row>
      <xdr:rowOff>91188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71735"/>
          <a:ext cx="889000" cy="2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30383</xdr:rowOff>
    </xdr:from>
    <xdr:to>
      <xdr:col>15</xdr:col>
      <xdr:colOff>82550</xdr:colOff>
      <xdr:row>84</xdr:row>
      <xdr:rowOff>69935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60733"/>
          <a:ext cx="889000" cy="21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119280</xdr:rowOff>
    </xdr:from>
    <xdr:to>
      <xdr:col>11</xdr:col>
      <xdr:colOff>31750</xdr:colOff>
      <xdr:row>83</xdr:row>
      <xdr:rowOff>30383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78180"/>
          <a:ext cx="889000" cy="8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25997</xdr:rowOff>
    </xdr:from>
    <xdr:to>
      <xdr:col>23</xdr:col>
      <xdr:colOff>184150</xdr:colOff>
      <xdr:row>84</xdr:row>
      <xdr:rowOff>127597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2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169524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9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40388</xdr:rowOff>
    </xdr:from>
    <xdr:to>
      <xdr:col>19</xdr:col>
      <xdr:colOff>184150</xdr:colOff>
      <xdr:row>84</xdr:row>
      <xdr:rowOff>141988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4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126765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28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19135</xdr:rowOff>
    </xdr:from>
    <xdr:to>
      <xdr:col>15</xdr:col>
      <xdr:colOff>133350</xdr:colOff>
      <xdr:row>84</xdr:row>
      <xdr:rowOff>120735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105512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0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151033</xdr:rowOff>
    </xdr:from>
    <xdr:to>
      <xdr:col>11</xdr:col>
      <xdr:colOff>82550</xdr:colOff>
      <xdr:row>83</xdr:row>
      <xdr:rowOff>81183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0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65960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9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68480</xdr:rowOff>
    </xdr:from>
    <xdr:to>
      <xdr:col>7</xdr:col>
      <xdr:colOff>31750</xdr:colOff>
      <xdr:row>82</xdr:row>
      <xdr:rowOff>170080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154857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概ね類似団体平均と同程度で推移している。</a:t>
          </a:r>
        </a:p>
        <a:p>
          <a:r>
            <a:rPr kumimoji="1" lang="ja-JP" altLang="en-US" sz="1300">
              <a:latin typeface="ＭＳ Ｐゴシック" panose="020B0600070205080204" pitchFamily="50" charset="-128"/>
              <a:ea typeface="ＭＳ Ｐゴシック" panose="020B0600070205080204" pitchFamily="50" charset="-128"/>
            </a:rPr>
            <a:t>　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85</xdr:row>
      <xdr:rowOff>132291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2510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132291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854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152400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11641</xdr:rowOff>
    </xdr:from>
    <xdr:to>
      <xdr:col>68</xdr:col>
      <xdr:colOff>152400</xdr:colOff>
      <xdr:row>85</xdr:row>
      <xdr:rowOff>152400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8489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17586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1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81491</xdr:rowOff>
    </xdr:from>
    <xdr:to>
      <xdr:col>77</xdr:col>
      <xdr:colOff>95250</xdr:colOff>
      <xdr:row>86</xdr:row>
      <xdr:rowOff>11641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167868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4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定員管理計画に基づいた職員数の管理とともに、年齢構成バランスを踏まえた採用を継続し、今後も適正な組織体制の管理に努める。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83185</xdr:rowOff>
    </xdr:from>
    <xdr:to>
      <xdr:col>81</xdr:col>
      <xdr:colOff>44450</xdr:colOff>
      <xdr:row>61</xdr:row>
      <xdr:rowOff>101282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541635"/>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101282</xdr:rowOff>
    </xdr:from>
    <xdr:to>
      <xdr:col>77</xdr:col>
      <xdr:colOff>44450</xdr:colOff>
      <xdr:row>61</xdr:row>
      <xdr:rowOff>101282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59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101282</xdr:rowOff>
    </xdr:from>
    <xdr:to>
      <xdr:col>72</xdr:col>
      <xdr:colOff>203200</xdr:colOff>
      <xdr:row>61</xdr:row>
      <xdr:rowOff>101282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59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95250</xdr:rowOff>
    </xdr:from>
    <xdr:to>
      <xdr:col>68</xdr:col>
      <xdr:colOff>152400</xdr:colOff>
      <xdr:row>61</xdr:row>
      <xdr:rowOff>101282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5370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4462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6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50482</xdr:rowOff>
    </xdr:from>
    <xdr:to>
      <xdr:col>77</xdr:col>
      <xdr:colOff>95250</xdr:colOff>
      <xdr:row>61</xdr:row>
      <xdr:rowOff>152082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136859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95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50482</xdr:rowOff>
    </xdr:from>
    <xdr:to>
      <xdr:col>73</xdr:col>
      <xdr:colOff>44450</xdr:colOff>
      <xdr:row>61</xdr:row>
      <xdr:rowOff>152082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136859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50482</xdr:rowOff>
    </xdr:from>
    <xdr:to>
      <xdr:col>68</xdr:col>
      <xdr:colOff>203200</xdr:colOff>
      <xdr:row>61</xdr:row>
      <xdr:rowOff>152082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136859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44450</xdr:rowOff>
    </xdr:from>
    <xdr:to>
      <xdr:col>64</xdr:col>
      <xdr:colOff>152400</xdr:colOff>
      <xdr:row>61</xdr:row>
      <xdr:rowOff>146050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130827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大型事業完了による地方債の元利償還金の増加などにより、実質公債費比率は前年度比＋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類似団体平均と比較して高い状況にあるが、大型事業完了により地方債の元利償還金が増加していることが影響しており、今後数年は上昇傾向になると見込まれる。</a:t>
          </a:r>
        </a:p>
        <a:p>
          <a:r>
            <a:rPr kumimoji="1" lang="ja-JP" altLang="en-US" sz="1300">
              <a:latin typeface="ＭＳ Ｐゴシック" panose="020B0600070205080204" pitchFamily="50" charset="-128"/>
              <a:ea typeface="ＭＳ Ｐゴシック" panose="020B0600070205080204" pitchFamily="50" charset="-128"/>
            </a:rPr>
            <a:t>　引き続き償還と借入のバランスを考慮し健全な財政運営に努める。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124460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06543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41</xdr:row>
      <xdr:rowOff>35983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0010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40</xdr:row>
      <xdr:rowOff>143087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9769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40</xdr:row>
      <xdr:rowOff>127000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9769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92287</xdr:rowOff>
    </xdr:from>
    <xdr:to>
      <xdr:col>73</xdr:col>
      <xdr:colOff>44450</xdr:colOff>
      <xdr:row>41</xdr:row>
      <xdr:rowOff>22437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68156</xdr:rowOff>
    </xdr:from>
    <xdr:to>
      <xdr:col>68</xdr:col>
      <xdr:colOff>203200</xdr:colOff>
      <xdr:row>40</xdr:row>
      <xdr:rowOff>169756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地方債借入額が償還額を下回ったことにより現在高が減少したこと、財政調整基金残高の増加により充当可能基金が増加したことから、将来負担比率は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今後も事業実施の適正化、平準化を図り継続して健全な財政運営に努める。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99302</xdr:rowOff>
    </xdr:from>
    <xdr:to>
      <xdr:col>77</xdr:col>
      <xdr:colOff>44450</xdr:colOff>
      <xdr:row>14</xdr:row>
      <xdr:rowOff>54247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328152"/>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53098</xdr:rowOff>
    </xdr:from>
    <xdr:to>
      <xdr:col>72</xdr:col>
      <xdr:colOff>203200</xdr:colOff>
      <xdr:row>14</xdr:row>
      <xdr:rowOff>54247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45339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401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53098</xdr:rowOff>
    </xdr:from>
    <xdr:to>
      <xdr:col>68</xdr:col>
      <xdr:colOff>152400</xdr:colOff>
      <xdr:row>14</xdr:row>
      <xdr:rowOff>145022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45339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11447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30981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60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48502</xdr:rowOff>
    </xdr:from>
    <xdr:to>
      <xdr:col>77</xdr:col>
      <xdr:colOff>95250</xdr:colOff>
      <xdr:row>13</xdr:row>
      <xdr:rowOff>150102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27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160279</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046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3447</xdr:rowOff>
    </xdr:from>
    <xdr:to>
      <xdr:col>73</xdr:col>
      <xdr:colOff>44450</xdr:colOff>
      <xdr:row>14</xdr:row>
      <xdr:rowOff>105047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89824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49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2298</xdr:rowOff>
    </xdr:from>
    <xdr:to>
      <xdr:col>68</xdr:col>
      <xdr:colOff>203200</xdr:colOff>
      <xdr:row>14</xdr:row>
      <xdr:rowOff>103898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4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114075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17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49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34549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70,354
69,573
294.65
36,529,173
35,081,901
1,444,339
16,108,265
24,148,565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職員給や会計年度任用職員給与・報酬などの増加に伴い、前年度に比べ経常的経費は増加したが、経常一般財源も増加したことから、経常収支比率は前年度比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今後も定員管理計画に基づき、適正な定員管理に努める。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64951</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306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64951</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306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143328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3062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144961</xdr:rowOff>
    </xdr:from>
    <xdr:to>
      <xdr:col>11</xdr:col>
      <xdr:colOff>9525</xdr:colOff>
      <xdr:row>36</xdr:row>
      <xdr:rowOff>143328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45711"/>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151147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14151</xdr:rowOff>
    </xdr:from>
    <xdr:to>
      <xdr:col>20</xdr:col>
      <xdr:colOff>38100</xdr:colOff>
      <xdr:row>36</xdr:row>
      <xdr:rowOff>115751</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100528</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92528</xdr:rowOff>
    </xdr:from>
    <xdr:to>
      <xdr:col>11</xdr:col>
      <xdr:colOff>60325</xdr:colOff>
      <xdr:row>37</xdr:row>
      <xdr:rowOff>22678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94161</xdr:rowOff>
    </xdr:from>
    <xdr:to>
      <xdr:col>6</xdr:col>
      <xdr:colOff>171450</xdr:colOff>
      <xdr:row>36</xdr:row>
      <xdr:rowOff>24311</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34488</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物価上昇の影響等により経常的経費が増加したことから、経常収支比率は前年度比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％となった。　</a:t>
          </a:r>
        </a:p>
        <a:p>
          <a:r>
            <a:rPr kumimoji="1" lang="ja-JP" altLang="en-US" sz="1300">
              <a:latin typeface="ＭＳ Ｐゴシック" panose="020B0600070205080204" pitchFamily="50" charset="-128"/>
              <a:ea typeface="ＭＳ Ｐゴシック" panose="020B0600070205080204" pitchFamily="50" charset="-128"/>
            </a:rPr>
            <a:t>　今後は指定管理者制度の活用や、労務単価の上昇などによる委託料の増加などにより物件費は増加傾向と見込んでいる。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97282</xdr:rowOff>
    </xdr:from>
    <xdr:to>
      <xdr:col>82</xdr:col>
      <xdr:colOff>107950</xdr:colOff>
      <xdr:row>17</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119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60706</xdr:rowOff>
    </xdr:from>
    <xdr:to>
      <xdr:col>78</xdr:col>
      <xdr:colOff>69850</xdr:colOff>
      <xdr:row>17</xdr:row>
      <xdr:rowOff>97282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75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60706</xdr:rowOff>
    </xdr:from>
    <xdr:to>
      <xdr:col>73</xdr:col>
      <xdr:colOff>180975</xdr:colOff>
      <xdr:row>17</xdr:row>
      <xdr:rowOff>78994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75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78994</xdr:rowOff>
    </xdr:from>
    <xdr:to>
      <xdr:col>69</xdr:col>
      <xdr:colOff>92075</xdr:colOff>
      <xdr:row>18</xdr:row>
      <xdr:rowOff>17272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936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73914</xdr:rowOff>
    </xdr:from>
    <xdr:to>
      <xdr:col>82</xdr:col>
      <xdr:colOff>158750</xdr:colOff>
      <xdr:row>18</xdr:row>
      <xdr:rowOff>4064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45991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46482</xdr:rowOff>
    </xdr:from>
    <xdr:to>
      <xdr:col>78</xdr:col>
      <xdr:colOff>120650</xdr:colOff>
      <xdr:row>17</xdr:row>
      <xdr:rowOff>148082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132859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4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114571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137922</xdr:rowOff>
    </xdr:from>
    <xdr:to>
      <xdr:col>65</xdr:col>
      <xdr:colOff>53975</xdr:colOff>
      <xdr:row>18</xdr:row>
      <xdr:rowOff>68072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52849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子育て支援推進費へ充当する国費・道費の増に伴い、経常一般財源が減少したことから、経常収支比率は前年度比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高齢社会の進行や社会的弱者への支援が拡充されていくと考えられ、扶助費は増加傾向と見込んでいる。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xdr:rowOff>
    </xdr:from>
    <xdr:to>
      <xdr:col>24</xdr:col>
      <xdr:colOff>25400</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386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62230</xdr:rowOff>
    </xdr:from>
    <xdr:to>
      <xdr:col>19</xdr:col>
      <xdr:colOff>187325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91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62230</xdr:rowOff>
    </xdr:from>
    <xdr:to>
      <xdr:col>15</xdr:col>
      <xdr:colOff>98425</xdr:colOff>
      <xdr:row>55</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91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100330</xdr:rowOff>
    </xdr:from>
    <xdr:to>
      <xdr:col>11</xdr:col>
      <xdr:colOff>9525</xdr:colOff>
      <xdr:row>55</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3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129540</xdr:rowOff>
    </xdr:from>
    <xdr:to>
      <xdr:col>24</xdr:col>
      <xdr:colOff>76200</xdr:colOff>
      <xdr:row>55</xdr:row>
      <xdr:rowOff>59690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146067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xdr:rowOff>
    </xdr:from>
    <xdr:to>
      <xdr:col>15</xdr:col>
      <xdr:colOff>149225</xdr:colOff>
      <xdr:row>55</xdr:row>
      <xdr:rowOff>113030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123207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49530</xdr:rowOff>
    </xdr:from>
    <xdr:to>
      <xdr:col>6</xdr:col>
      <xdr:colOff>171450</xdr:colOff>
      <xdr:row>55</xdr:row>
      <xdr:rowOff>151130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161307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後期高齢者医療特別会計や介護保険特別会計への繰出金が増加しており、維持補修費についても施設の老朽化により増加していくことが懸念される。</a:t>
          </a:r>
        </a:p>
        <a:p>
          <a:r>
            <a:rPr kumimoji="1" lang="ja-JP" altLang="en-US" sz="1300">
              <a:latin typeface="ＭＳ Ｐゴシック" panose="020B0600070205080204" pitchFamily="50" charset="-128"/>
              <a:ea typeface="ＭＳ Ｐゴシック" panose="020B0600070205080204" pitchFamily="50" charset="-128"/>
            </a:rPr>
            <a:t>　施設の集約化や民間活力により、公共施設の維持管理費用の削減に努める。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20865</xdr:rowOff>
    </xdr:from>
    <xdr:to>
      <xdr:col>82</xdr:col>
      <xdr:colOff>107950</xdr:colOff>
      <xdr:row>59</xdr:row>
      <xdr:rowOff>53522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364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59</xdr:row>
      <xdr:rowOff>20865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60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116115</xdr:rowOff>
    </xdr:from>
    <xdr:to>
      <xdr:col>73</xdr:col>
      <xdr:colOff>180975</xdr:colOff>
      <xdr:row>58</xdr:row>
      <xdr:rowOff>159657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602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137885</xdr:rowOff>
    </xdr:from>
    <xdr:to>
      <xdr:col>69</xdr:col>
      <xdr:colOff>92075</xdr:colOff>
      <xdr:row>58</xdr:row>
      <xdr:rowOff>159657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81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2722</xdr:rowOff>
    </xdr:from>
    <xdr:to>
      <xdr:col>82</xdr:col>
      <xdr:colOff>158750</xdr:colOff>
      <xdr:row>59</xdr:row>
      <xdr:rowOff>104322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146249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141515</xdr:rowOff>
    </xdr:from>
    <xdr:to>
      <xdr:col>78</xdr:col>
      <xdr:colOff>120650</xdr:colOff>
      <xdr:row>59</xdr:row>
      <xdr:rowOff>71665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56442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23784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2012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子育て推進費や公共下水道事業費の増に伴い、経常的経費が増加したことから、経常収支比率は前年度比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補助金等については、社会情勢の変化に合わせた見直しが必要であることから、交付団体等との協議を継続していく。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43180</xdr:rowOff>
    </xdr:from>
    <xdr:to>
      <xdr:col>82</xdr:col>
      <xdr:colOff>107950</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15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43180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0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66040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07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66040</xdr:rowOff>
    </xdr:from>
    <xdr:to>
      <xdr:col>69</xdr:col>
      <xdr:colOff>92075</xdr:colOff>
      <xdr:row>37</xdr:row>
      <xdr:rowOff>31750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382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163830</xdr:rowOff>
    </xdr:from>
    <xdr:to>
      <xdr:col>78</xdr:col>
      <xdr:colOff>120650</xdr:colOff>
      <xdr:row>36</xdr:row>
      <xdr:rowOff>93980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104157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15240</xdr:rowOff>
    </xdr:from>
    <xdr:to>
      <xdr:col>69</xdr:col>
      <xdr:colOff>142875</xdr:colOff>
      <xdr:row>36</xdr:row>
      <xdr:rowOff>116840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127017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152400</xdr:rowOff>
    </xdr:from>
    <xdr:to>
      <xdr:col>65</xdr:col>
      <xdr:colOff>53975</xdr:colOff>
      <xdr:row>37</xdr:row>
      <xdr:rowOff>82550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92727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大型事業の元金償還の増により、前年度に比べ経常的経費は増加したが、経常一般財源も増加したことから、公債費における経常収支比率は前年度比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今後も大型事業の元金償還が増加するため、公債費は増加する見込となっているが、建設市債の発行については元金償還額以内にて管理するなど適正な将来負担となるよう努める。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168911</xdr:rowOff>
    </xdr:from>
    <xdr:to>
      <xdr:col>24</xdr:col>
      <xdr:colOff>25400</xdr:colOff>
      <xdr:row>78</xdr:row>
      <xdr:rowOff>12700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705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78</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71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2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62230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25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90188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公債費以外については近年横ばいで推移をしているが、人件費の増加や物価の高騰による物件費の増加は今後も課題である。</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をはじめとした</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の推進や行政改革による業務の効率化や公共施設マネジメントの推進を図り、限られた一般財源を有効に活用していく。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64136</xdr:rowOff>
    </xdr:from>
    <xdr:to>
      <xdr:col>82</xdr:col>
      <xdr:colOff>107950</xdr:colOff>
      <xdr:row>76</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09433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144145</xdr:rowOff>
    </xdr:from>
    <xdr:to>
      <xdr:col>78</xdr:col>
      <xdr:colOff>69850</xdr:colOff>
      <xdr:row>76</xdr:row>
      <xdr:rowOff>81280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0289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144145</xdr:rowOff>
    </xdr:from>
    <xdr:to>
      <xdr:col>73</xdr:col>
      <xdr:colOff>180975</xdr:colOff>
      <xdr:row>76</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0289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138430</xdr:rowOff>
    </xdr:from>
    <xdr:to>
      <xdr:col>69</xdr:col>
      <xdr:colOff>92075</xdr:colOff>
      <xdr:row>76</xdr:row>
      <xdr:rowOff>144145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686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13336</xdr:rowOff>
    </xdr:from>
    <xdr:to>
      <xdr:col>82</xdr:col>
      <xdr:colOff>158750</xdr:colOff>
      <xdr:row>76</xdr:row>
      <xdr:rowOff>114936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29862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8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93345</xdr:rowOff>
    </xdr:from>
    <xdr:to>
      <xdr:col>74</xdr:col>
      <xdr:colOff>31750</xdr:colOff>
      <xdr:row>76</xdr:row>
      <xdr:rowOff>23495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8272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3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87630</xdr:rowOff>
    </xdr:from>
    <xdr:to>
      <xdr:col>69</xdr:col>
      <xdr:colOff>142875</xdr:colOff>
      <xdr:row>77</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27957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93345</xdr:rowOff>
    </xdr:from>
    <xdr:to>
      <xdr:col>65</xdr:col>
      <xdr:colOff>53975</xdr:colOff>
      <xdr:row>77</xdr:row>
      <xdr:rowOff>23495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33672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9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139598</xdr:rowOff>
    </xdr:from>
    <xdr:to>
      <xdr:col>29</xdr:col>
      <xdr:colOff>127000</xdr:colOff>
      <xdr:row>17</xdr:row>
      <xdr:rowOff>155067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1873"/>
          <a:ext cx="647700" cy="15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153861</xdr:rowOff>
    </xdr:from>
    <xdr:to>
      <xdr:col>26</xdr:col>
      <xdr:colOff>50800</xdr:colOff>
      <xdr:row>17</xdr:row>
      <xdr:rowOff>155067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16136"/>
          <a:ext cx="698500" cy="1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153340</xdr:rowOff>
    </xdr:from>
    <xdr:to>
      <xdr:col>22</xdr:col>
      <xdr:colOff>114300</xdr:colOff>
      <xdr:row>17</xdr:row>
      <xdr:rowOff>153861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15615"/>
          <a:ext cx="698500" cy="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153340</xdr:rowOff>
    </xdr:from>
    <xdr:to>
      <xdr:col>18</xdr:col>
      <xdr:colOff>177800</xdr:colOff>
      <xdr:row>18</xdr:row>
      <xdr:rowOff>3620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15615"/>
          <a:ext cx="698500" cy="21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88798</xdr:rowOff>
    </xdr:from>
    <xdr:to>
      <xdr:col>29</xdr:col>
      <xdr:colOff>177800</xdr:colOff>
      <xdr:row>18</xdr:row>
      <xdr:rowOff>18948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1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60875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104267</xdr:rowOff>
    </xdr:from>
    <xdr:to>
      <xdr:col>26</xdr:col>
      <xdr:colOff>101600</xdr:colOff>
      <xdr:row>18</xdr:row>
      <xdr:rowOff>34417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6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19194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103061</xdr:rowOff>
    </xdr:from>
    <xdr:to>
      <xdr:col>22</xdr:col>
      <xdr:colOff>165100</xdr:colOff>
      <xdr:row>18</xdr:row>
      <xdr:rowOff>33211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65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17988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5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102540</xdr:rowOff>
    </xdr:from>
    <xdr:to>
      <xdr:col>19</xdr:col>
      <xdr:colOff>38100</xdr:colOff>
      <xdr:row>18</xdr:row>
      <xdr:rowOff>32690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64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17467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124270</xdr:rowOff>
    </xdr:from>
    <xdr:to>
      <xdr:col>15</xdr:col>
      <xdr:colOff>101600</xdr:colOff>
      <xdr:row>18</xdr:row>
      <xdr:rowOff>54420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6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39197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7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150676</xdr:rowOff>
    </xdr:from>
    <xdr:to>
      <xdr:col>29</xdr:col>
      <xdr:colOff>127000</xdr:colOff>
      <xdr:row>35</xdr:row>
      <xdr:rowOff>188264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61026"/>
          <a:ext cx="647700" cy="37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188264</xdr:rowOff>
    </xdr:from>
    <xdr:to>
      <xdr:col>26</xdr:col>
      <xdr:colOff>50800</xdr:colOff>
      <xdr:row>35</xdr:row>
      <xdr:rowOff>279672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98614"/>
          <a:ext cx="698500" cy="91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279672</xdr:rowOff>
    </xdr:from>
    <xdr:to>
      <xdr:col>22</xdr:col>
      <xdr:colOff>114300</xdr:colOff>
      <xdr:row>36</xdr:row>
      <xdr:rowOff>35952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90022"/>
          <a:ext cx="698500" cy="99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27200</xdr:rowOff>
    </xdr:from>
    <xdr:to>
      <xdr:col>18</xdr:col>
      <xdr:colOff>177800</xdr:colOff>
      <xdr:row>36</xdr:row>
      <xdr:rowOff>35952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80450"/>
          <a:ext cx="698500" cy="8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99876</xdr:rowOff>
    </xdr:from>
    <xdr:to>
      <xdr:col>29</xdr:col>
      <xdr:colOff>177800</xdr:colOff>
      <xdr:row>35</xdr:row>
      <xdr:rowOff>201476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1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287853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5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137464</xdr:rowOff>
    </xdr:from>
    <xdr:to>
      <xdr:col>26</xdr:col>
      <xdr:colOff>101600</xdr:colOff>
      <xdr:row>35</xdr:row>
      <xdr:rowOff>239064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47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249241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16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228872</xdr:rowOff>
    </xdr:from>
    <xdr:to>
      <xdr:col>22</xdr:col>
      <xdr:colOff>165100</xdr:colOff>
      <xdr:row>35</xdr:row>
      <xdr:rowOff>330472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39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340649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0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328052</xdr:rowOff>
    </xdr:from>
    <xdr:to>
      <xdr:col>19</xdr:col>
      <xdr:colOff>38100</xdr:colOff>
      <xdr:row>36</xdr:row>
      <xdr:rowOff>86752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38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71529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2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319300</xdr:rowOff>
    </xdr:from>
    <xdr:to>
      <xdr:col>15</xdr:col>
      <xdr:colOff>101600</xdr:colOff>
      <xdr:row>36</xdr:row>
      <xdr:rowOff>78000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29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62777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1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70,354
69,573
294.65
36,529,173
35,081,901
1,444,339
16,108,265
24,148,565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82855</xdr:rowOff>
    </xdr:from>
    <xdr:to>
      <xdr:col>24</xdr:col>
      <xdr:colOff>63500</xdr:colOff>
      <xdr:row>36</xdr:row>
      <xdr:rowOff>99428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55055"/>
          <a:ext cx="8382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61328</xdr:rowOff>
    </xdr:from>
    <xdr:to>
      <xdr:col>19</xdr:col>
      <xdr:colOff>177800</xdr:colOff>
      <xdr:row>36</xdr:row>
      <xdr:rowOff>82855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33528"/>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61328</xdr:rowOff>
    </xdr:from>
    <xdr:to>
      <xdr:col>15</xdr:col>
      <xdr:colOff>50800</xdr:colOff>
      <xdr:row>36</xdr:row>
      <xdr:rowOff>83445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33528"/>
          <a:ext cx="889000" cy="2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83445</xdr:rowOff>
    </xdr:from>
    <xdr:to>
      <xdr:col>10</xdr:col>
      <xdr:colOff>114300</xdr:colOff>
      <xdr:row>37</xdr:row>
      <xdr:rowOff>71063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55645"/>
          <a:ext cx="889000" cy="15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48628</xdr:rowOff>
    </xdr:from>
    <xdr:to>
      <xdr:col>24</xdr:col>
      <xdr:colOff>114300</xdr:colOff>
      <xdr:row>36</xdr:row>
      <xdr:rowOff>150228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27055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9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32055</xdr:rowOff>
    </xdr:from>
    <xdr:to>
      <xdr:col>20</xdr:col>
      <xdr:colOff>38100</xdr:colOff>
      <xdr:row>36</xdr:row>
      <xdr:rowOff>133655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124782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9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10528</xdr:rowOff>
    </xdr:from>
    <xdr:to>
      <xdr:col>15</xdr:col>
      <xdr:colOff>101600</xdr:colOff>
      <xdr:row>36</xdr:row>
      <xdr:rowOff>112128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128655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5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32645</xdr:rowOff>
    </xdr:from>
    <xdr:to>
      <xdr:col>10</xdr:col>
      <xdr:colOff>165100</xdr:colOff>
      <xdr:row>36</xdr:row>
      <xdr:rowOff>134245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150772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8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20263</xdr:rowOff>
    </xdr:from>
    <xdr:to>
      <xdr:col>6</xdr:col>
      <xdr:colOff>38100</xdr:colOff>
      <xdr:row>37</xdr:row>
      <xdr:rowOff>121863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112990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17615</xdr:rowOff>
    </xdr:from>
    <xdr:to>
      <xdr:col>24</xdr:col>
      <xdr:colOff>63500</xdr:colOff>
      <xdr:row>55</xdr:row>
      <xdr:rowOff>74740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47365"/>
          <a:ext cx="838200" cy="5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17615</xdr:rowOff>
    </xdr:from>
    <xdr:to>
      <xdr:col>19</xdr:col>
      <xdr:colOff>177800</xdr:colOff>
      <xdr:row>55</xdr:row>
      <xdr:rowOff>88798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47365"/>
          <a:ext cx="889000" cy="7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88798</xdr:rowOff>
    </xdr:from>
    <xdr:to>
      <xdr:col>15</xdr:col>
      <xdr:colOff>50800</xdr:colOff>
      <xdr:row>56</xdr:row>
      <xdr:rowOff>108293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18548"/>
          <a:ext cx="889000" cy="19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102388</xdr:rowOff>
    </xdr:from>
    <xdr:to>
      <xdr:col>10</xdr:col>
      <xdr:colOff>114300</xdr:colOff>
      <xdr:row>56</xdr:row>
      <xdr:rowOff>108293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03588"/>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23940</xdr:rowOff>
    </xdr:from>
    <xdr:to>
      <xdr:col>24</xdr:col>
      <xdr:colOff>114300</xdr:colOff>
      <xdr:row>55</xdr:row>
      <xdr:rowOff>125540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46817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0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138265</xdr:rowOff>
    </xdr:from>
    <xdr:to>
      <xdr:col>20</xdr:col>
      <xdr:colOff>38100</xdr:colOff>
      <xdr:row>55</xdr:row>
      <xdr:rowOff>68415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84942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7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37998</xdr:rowOff>
    </xdr:from>
    <xdr:to>
      <xdr:col>15</xdr:col>
      <xdr:colOff>101600</xdr:colOff>
      <xdr:row>55</xdr:row>
      <xdr:rowOff>139598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156125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4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57493</xdr:rowOff>
    </xdr:from>
    <xdr:to>
      <xdr:col>10</xdr:col>
      <xdr:colOff>165100</xdr:colOff>
      <xdr:row>56</xdr:row>
      <xdr:rowOff>159093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4170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51588</xdr:rowOff>
    </xdr:from>
    <xdr:to>
      <xdr:col>6</xdr:col>
      <xdr:colOff>38100</xdr:colOff>
      <xdr:row>56</xdr:row>
      <xdr:rowOff>153188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169715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59499</xdr:rowOff>
    </xdr:from>
    <xdr:to>
      <xdr:col>24</xdr:col>
      <xdr:colOff>63500</xdr:colOff>
      <xdr:row>75</xdr:row>
      <xdr:rowOff>120803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918249"/>
          <a:ext cx="838200" cy="6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6350</xdr:rowOff>
    </xdr:from>
    <xdr:to>
      <xdr:col>19</xdr:col>
      <xdr:colOff>177800</xdr:colOff>
      <xdr:row>75</xdr:row>
      <xdr:rowOff>120803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865100"/>
          <a:ext cx="889000" cy="11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6350</xdr:rowOff>
    </xdr:from>
    <xdr:to>
      <xdr:col>15</xdr:col>
      <xdr:colOff>50800</xdr:colOff>
      <xdr:row>76</xdr:row>
      <xdr:rowOff>75312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865100"/>
          <a:ext cx="889000" cy="24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75312</xdr:rowOff>
    </xdr:from>
    <xdr:to>
      <xdr:col>10</xdr:col>
      <xdr:colOff>114300</xdr:colOff>
      <xdr:row>76</xdr:row>
      <xdr:rowOff>85483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05512"/>
          <a:ext cx="889000" cy="1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8699</xdr:rowOff>
    </xdr:from>
    <xdr:to>
      <xdr:col>24</xdr:col>
      <xdr:colOff>114300</xdr:colOff>
      <xdr:row>75</xdr:row>
      <xdr:rowOff>110299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31576</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1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70003</xdr:rowOff>
    </xdr:from>
    <xdr:to>
      <xdr:col>20</xdr:col>
      <xdr:colOff>38100</xdr:colOff>
      <xdr:row>76</xdr:row>
      <xdr:rowOff>152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287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16680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127000</xdr:rowOff>
    </xdr:from>
    <xdr:to>
      <xdr:col>15</xdr:col>
      <xdr:colOff>101600</xdr:colOff>
      <xdr:row>75</xdr:row>
      <xdr:rowOff>57150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73677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58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24512</xdr:rowOff>
    </xdr:from>
    <xdr:to>
      <xdr:col>10</xdr:col>
      <xdr:colOff>165100</xdr:colOff>
      <xdr:row>76</xdr:row>
      <xdr:rowOff>126112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142638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82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34683</xdr:rowOff>
    </xdr:from>
    <xdr:to>
      <xdr:col>6</xdr:col>
      <xdr:colOff>38100</xdr:colOff>
      <xdr:row>76</xdr:row>
      <xdr:rowOff>136283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152811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8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22504</xdr:rowOff>
    </xdr:from>
    <xdr:to>
      <xdr:col>24</xdr:col>
      <xdr:colOff>63500</xdr:colOff>
      <xdr:row>96</xdr:row>
      <xdr:rowOff>125636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81704"/>
          <a:ext cx="838200" cy="10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163866</xdr:rowOff>
    </xdr:from>
    <xdr:to>
      <xdr:col>19</xdr:col>
      <xdr:colOff>177800</xdr:colOff>
      <xdr:row>96</xdr:row>
      <xdr:rowOff>125636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51616"/>
          <a:ext cx="889000" cy="13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163866</xdr:rowOff>
    </xdr:from>
    <xdr:to>
      <xdr:col>15</xdr:col>
      <xdr:colOff>50800</xdr:colOff>
      <xdr:row>97</xdr:row>
      <xdr:rowOff>116230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51616"/>
          <a:ext cx="889000" cy="29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116230</xdr:rowOff>
    </xdr:from>
    <xdr:to>
      <xdr:col>10</xdr:col>
      <xdr:colOff>114300</xdr:colOff>
      <xdr:row>97</xdr:row>
      <xdr:rowOff>169647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46880"/>
          <a:ext cx="889000" cy="5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143154</xdr:rowOff>
    </xdr:from>
    <xdr:to>
      <xdr:col>24</xdr:col>
      <xdr:colOff>114300</xdr:colOff>
      <xdr:row>96</xdr:row>
      <xdr:rowOff>73304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121581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0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74836</xdr:rowOff>
    </xdr:from>
    <xdr:to>
      <xdr:col>20</xdr:col>
      <xdr:colOff>38100</xdr:colOff>
      <xdr:row>97</xdr:row>
      <xdr:rowOff>4986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167563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2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113066</xdr:rowOff>
    </xdr:from>
    <xdr:to>
      <xdr:col>15</xdr:col>
      <xdr:colOff>101600</xdr:colOff>
      <xdr:row>96</xdr:row>
      <xdr:rowOff>43216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34343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9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65430</xdr:rowOff>
    </xdr:from>
    <xdr:to>
      <xdr:col>10</xdr:col>
      <xdr:colOff>165100</xdr:colOff>
      <xdr:row>97</xdr:row>
      <xdr:rowOff>167030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158157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8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118847</xdr:rowOff>
    </xdr:from>
    <xdr:to>
      <xdr:col>6</xdr:col>
      <xdr:colOff>38100</xdr:colOff>
      <xdr:row>98</xdr:row>
      <xdr:rowOff>48997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40124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4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44595</xdr:rowOff>
    </xdr:from>
    <xdr:to>
      <xdr:col>55</xdr:col>
      <xdr:colOff>0</xdr:colOff>
      <xdr:row>36</xdr:row>
      <xdr:rowOff>68704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16795"/>
          <a:ext cx="838200" cy="2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157462</xdr:rowOff>
    </xdr:from>
    <xdr:to>
      <xdr:col>50</xdr:col>
      <xdr:colOff>114300</xdr:colOff>
      <xdr:row>36</xdr:row>
      <xdr:rowOff>44595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58212"/>
          <a:ext cx="889000" cy="5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39269</xdr:rowOff>
    </xdr:from>
    <xdr:to>
      <xdr:col>45</xdr:col>
      <xdr:colOff>177800</xdr:colOff>
      <xdr:row>35</xdr:row>
      <xdr:rowOff>157462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25669"/>
          <a:ext cx="889000" cy="63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39269</xdr:rowOff>
    </xdr:from>
    <xdr:to>
      <xdr:col>41</xdr:col>
      <xdr:colOff>50800</xdr:colOff>
      <xdr:row>36</xdr:row>
      <xdr:rowOff>151854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25669"/>
          <a:ext cx="889000" cy="79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17904</xdr:rowOff>
    </xdr:from>
    <xdr:to>
      <xdr:col>55</xdr:col>
      <xdr:colOff>50800</xdr:colOff>
      <xdr:row>36</xdr:row>
      <xdr:rowOff>119504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9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40781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4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165245</xdr:rowOff>
    </xdr:from>
    <xdr:to>
      <xdr:col>50</xdr:col>
      <xdr:colOff>165100</xdr:colOff>
      <xdr:row>36</xdr:row>
      <xdr:rowOff>95395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111922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106662</xdr:rowOff>
    </xdr:from>
    <xdr:to>
      <xdr:col>46</xdr:col>
      <xdr:colOff>38100</xdr:colOff>
      <xdr:row>36</xdr:row>
      <xdr:rowOff>36812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53339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88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159919</xdr:rowOff>
    </xdr:from>
    <xdr:to>
      <xdr:col>41</xdr:col>
      <xdr:colOff>101600</xdr:colOff>
      <xdr:row>32</xdr:row>
      <xdr:rowOff>90069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47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106596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25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101054</xdr:rowOff>
    </xdr:from>
    <xdr:to>
      <xdr:col>36</xdr:col>
      <xdr:colOff>165100</xdr:colOff>
      <xdr:row>37</xdr:row>
      <xdr:rowOff>31204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7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47731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4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35331</xdr:rowOff>
    </xdr:from>
    <xdr:to>
      <xdr:col>55</xdr:col>
      <xdr:colOff>0</xdr:colOff>
      <xdr:row>56</xdr:row>
      <xdr:rowOff>52553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465081"/>
          <a:ext cx="838200" cy="18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35331</xdr:rowOff>
    </xdr:from>
    <xdr:to>
      <xdr:col>50</xdr:col>
      <xdr:colOff>114300</xdr:colOff>
      <xdr:row>55</xdr:row>
      <xdr:rowOff>143358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65081"/>
          <a:ext cx="889000" cy="10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111201</xdr:rowOff>
    </xdr:from>
    <xdr:to>
      <xdr:col>45</xdr:col>
      <xdr:colOff>177800</xdr:colOff>
      <xdr:row>55</xdr:row>
      <xdr:rowOff>143358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40951"/>
          <a:ext cx="889000" cy="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31903</xdr:rowOff>
    </xdr:from>
    <xdr:to>
      <xdr:col>41</xdr:col>
      <xdr:colOff>50800</xdr:colOff>
      <xdr:row>55</xdr:row>
      <xdr:rowOff>111201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290203"/>
          <a:ext cx="889000" cy="25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1753</xdr:rowOff>
    </xdr:from>
    <xdr:to>
      <xdr:col>55</xdr:col>
      <xdr:colOff>50800</xdr:colOff>
      <xdr:row>56</xdr:row>
      <xdr:rowOff>103353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0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151630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8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155981</xdr:rowOff>
    </xdr:from>
    <xdr:to>
      <xdr:col>50</xdr:col>
      <xdr:colOff>165100</xdr:colOff>
      <xdr:row>55</xdr:row>
      <xdr:rowOff>86131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1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102658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8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92558</xdr:rowOff>
    </xdr:from>
    <xdr:to>
      <xdr:col>46</xdr:col>
      <xdr:colOff>38100</xdr:colOff>
      <xdr:row>56</xdr:row>
      <xdr:rowOff>22708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2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39235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9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60401</xdr:rowOff>
    </xdr:from>
    <xdr:to>
      <xdr:col>41</xdr:col>
      <xdr:colOff>101600</xdr:colOff>
      <xdr:row>55</xdr:row>
      <xdr:rowOff>162001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9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7078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26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152553</xdr:rowOff>
    </xdr:from>
    <xdr:to>
      <xdr:col>36</xdr:col>
      <xdr:colOff>165100</xdr:colOff>
      <xdr:row>54</xdr:row>
      <xdr:rowOff>82703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3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99230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01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53366</xdr:rowOff>
    </xdr:from>
    <xdr:to>
      <xdr:col>55</xdr:col>
      <xdr:colOff>0</xdr:colOff>
      <xdr:row>79</xdr:row>
      <xdr:rowOff>9874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255016"/>
          <a:ext cx="838200" cy="29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53366</xdr:rowOff>
    </xdr:from>
    <xdr:to>
      <xdr:col>50</xdr:col>
      <xdr:colOff>114300</xdr:colOff>
      <xdr:row>77</xdr:row>
      <xdr:rowOff>118859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255016"/>
          <a:ext cx="889000" cy="6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111582</xdr:rowOff>
    </xdr:from>
    <xdr:to>
      <xdr:col>45</xdr:col>
      <xdr:colOff>177800</xdr:colOff>
      <xdr:row>77</xdr:row>
      <xdr:rowOff>118859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41782"/>
          <a:ext cx="889000" cy="17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36811</xdr:rowOff>
    </xdr:from>
    <xdr:to>
      <xdr:col>41</xdr:col>
      <xdr:colOff>50800</xdr:colOff>
      <xdr:row>76</xdr:row>
      <xdr:rowOff>111582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895561"/>
          <a:ext cx="889000" cy="24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130524</xdr:rowOff>
    </xdr:from>
    <xdr:to>
      <xdr:col>55</xdr:col>
      <xdr:colOff>50800</xdr:colOff>
      <xdr:row>79</xdr:row>
      <xdr:rowOff>60674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0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45451</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1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2566</xdr:rowOff>
    </xdr:from>
    <xdr:to>
      <xdr:col>50</xdr:col>
      <xdr:colOff>165100</xdr:colOff>
      <xdr:row>77</xdr:row>
      <xdr:rowOff>104166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120693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97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68059</xdr:rowOff>
    </xdr:from>
    <xdr:to>
      <xdr:col>46</xdr:col>
      <xdr:colOff>38100</xdr:colOff>
      <xdr:row>77</xdr:row>
      <xdr:rowOff>169659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6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14736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60782</xdr:rowOff>
    </xdr:from>
    <xdr:to>
      <xdr:col>41</xdr:col>
      <xdr:colOff>101600</xdr:colOff>
      <xdr:row>76</xdr:row>
      <xdr:rowOff>162382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09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7459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86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157461</xdr:rowOff>
    </xdr:from>
    <xdr:to>
      <xdr:col>36</xdr:col>
      <xdr:colOff>165100</xdr:colOff>
      <xdr:row>75</xdr:row>
      <xdr:rowOff>87611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84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104138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6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5986</xdr:rowOff>
    </xdr:from>
    <xdr:to>
      <xdr:col>55</xdr:col>
      <xdr:colOff>0</xdr:colOff>
      <xdr:row>96</xdr:row>
      <xdr:rowOff>31049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65186"/>
          <a:ext cx="838200" cy="2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31049</xdr:rowOff>
    </xdr:from>
    <xdr:to>
      <xdr:col>50</xdr:col>
      <xdr:colOff>114300</xdr:colOff>
      <xdr:row>96</xdr:row>
      <xdr:rowOff>108627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90249"/>
          <a:ext cx="889000" cy="7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108627</xdr:rowOff>
    </xdr:from>
    <xdr:to>
      <xdr:col>45</xdr:col>
      <xdr:colOff>177800</xdr:colOff>
      <xdr:row>97</xdr:row>
      <xdr:rowOff>79251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567827"/>
          <a:ext cx="889000" cy="14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146036</xdr:rowOff>
    </xdr:from>
    <xdr:to>
      <xdr:col>41</xdr:col>
      <xdr:colOff>50800</xdr:colOff>
      <xdr:row>97</xdr:row>
      <xdr:rowOff>79251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05236"/>
          <a:ext cx="889000" cy="10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126636</xdr:rowOff>
    </xdr:from>
    <xdr:to>
      <xdr:col>55</xdr:col>
      <xdr:colOff>50800</xdr:colOff>
      <xdr:row>96</xdr:row>
      <xdr:rowOff>56786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1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149513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26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151699</xdr:rowOff>
    </xdr:from>
    <xdr:to>
      <xdr:col>50</xdr:col>
      <xdr:colOff>165100</xdr:colOff>
      <xdr:row>96</xdr:row>
      <xdr:rowOff>81849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98376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1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57827</xdr:rowOff>
    </xdr:from>
    <xdr:to>
      <xdr:col>46</xdr:col>
      <xdr:colOff>38100</xdr:colOff>
      <xdr:row>96</xdr:row>
      <xdr:rowOff>159427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1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4504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29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28451</xdr:rowOff>
    </xdr:from>
    <xdr:to>
      <xdr:col>41</xdr:col>
      <xdr:colOff>101600</xdr:colOff>
      <xdr:row>97</xdr:row>
      <xdr:rowOff>130051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121178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5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95236</xdr:rowOff>
    </xdr:from>
    <xdr:to>
      <xdr:col>36</xdr:col>
      <xdr:colOff>165100</xdr:colOff>
      <xdr:row>97</xdr:row>
      <xdr:rowOff>25386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5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41913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32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136454</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1554"/>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85654</xdr:rowOff>
    </xdr:from>
    <xdr:to>
      <xdr:col>67</xdr:col>
      <xdr:colOff>101600</xdr:colOff>
      <xdr:row>39</xdr:row>
      <xdr:rowOff>15804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6931</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57333" y="66934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11697</xdr:rowOff>
    </xdr:from>
    <xdr:to>
      <xdr:col>85</xdr:col>
      <xdr:colOff>127000</xdr:colOff>
      <xdr:row>76</xdr:row>
      <xdr:rowOff>53632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041897"/>
          <a:ext cx="838200" cy="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53632</xdr:rowOff>
    </xdr:from>
    <xdr:to>
      <xdr:col>81</xdr:col>
      <xdr:colOff>50800</xdr:colOff>
      <xdr:row>76</xdr:row>
      <xdr:rowOff>76098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083832"/>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76098</xdr:rowOff>
    </xdr:from>
    <xdr:to>
      <xdr:col>76</xdr:col>
      <xdr:colOff>114300</xdr:colOff>
      <xdr:row>76</xdr:row>
      <xdr:rowOff>101943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06298"/>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101943</xdr:rowOff>
    </xdr:from>
    <xdr:to>
      <xdr:col>71</xdr:col>
      <xdr:colOff>177800</xdr:colOff>
      <xdr:row>76</xdr:row>
      <xdr:rowOff>113588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32143"/>
          <a:ext cx="889000" cy="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132347</xdr:rowOff>
    </xdr:from>
    <xdr:to>
      <xdr:col>85</xdr:col>
      <xdr:colOff>177800</xdr:colOff>
      <xdr:row>76</xdr:row>
      <xdr:rowOff>62497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155224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4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2832</xdr:rowOff>
    </xdr:from>
    <xdr:to>
      <xdr:col>81</xdr:col>
      <xdr:colOff>101600</xdr:colOff>
      <xdr:row>76</xdr:row>
      <xdr:rowOff>104432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120959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8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25298</xdr:rowOff>
    </xdr:from>
    <xdr:to>
      <xdr:col>76</xdr:col>
      <xdr:colOff>165100</xdr:colOff>
      <xdr:row>76</xdr:row>
      <xdr:rowOff>126898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143425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83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51143</xdr:rowOff>
    </xdr:from>
    <xdr:to>
      <xdr:col>72</xdr:col>
      <xdr:colOff>38100</xdr:colOff>
      <xdr:row>76</xdr:row>
      <xdr:rowOff>152743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143870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62788</xdr:rowOff>
    </xdr:from>
    <xdr:to>
      <xdr:col>67</xdr:col>
      <xdr:colOff>101600</xdr:colOff>
      <xdr:row>76</xdr:row>
      <xdr:rowOff>164388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9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155515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8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72747</xdr:rowOff>
    </xdr:from>
    <xdr:to>
      <xdr:col>85</xdr:col>
      <xdr:colOff>127000</xdr:colOff>
      <xdr:row>96</xdr:row>
      <xdr:rowOff>160412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531947"/>
          <a:ext cx="838200" cy="8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72747</xdr:rowOff>
    </xdr:from>
    <xdr:to>
      <xdr:col>81</xdr:col>
      <xdr:colOff>50800</xdr:colOff>
      <xdr:row>96</xdr:row>
      <xdr:rowOff>168156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531947"/>
          <a:ext cx="889000" cy="9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168156</xdr:rowOff>
    </xdr:from>
    <xdr:to>
      <xdr:col>76</xdr:col>
      <xdr:colOff>114300</xdr:colOff>
      <xdr:row>97</xdr:row>
      <xdr:rowOff>124512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627356"/>
          <a:ext cx="889000" cy="12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124512</xdr:rowOff>
    </xdr:from>
    <xdr:to>
      <xdr:col>71</xdr:col>
      <xdr:colOff>177800</xdr:colOff>
      <xdr:row>97</xdr:row>
      <xdr:rowOff>164818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755162"/>
          <a:ext cx="889000" cy="4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109612</xdr:rowOff>
    </xdr:from>
    <xdr:to>
      <xdr:col>85</xdr:col>
      <xdr:colOff>177800</xdr:colOff>
      <xdr:row>97</xdr:row>
      <xdr:rowOff>39762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56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132489</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42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21947</xdr:rowOff>
    </xdr:from>
    <xdr:to>
      <xdr:col>81</xdr:col>
      <xdr:colOff>101600</xdr:colOff>
      <xdr:row>96</xdr:row>
      <xdr:rowOff>123547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48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140074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25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117356</xdr:rowOff>
    </xdr:from>
    <xdr:to>
      <xdr:col>76</xdr:col>
      <xdr:colOff>165100</xdr:colOff>
      <xdr:row>97</xdr:row>
      <xdr:rowOff>47506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57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64033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35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73712</xdr:rowOff>
    </xdr:from>
    <xdr:to>
      <xdr:col>72</xdr:col>
      <xdr:colOff>38100</xdr:colOff>
      <xdr:row>98</xdr:row>
      <xdr:rowOff>3862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20389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4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114018</xdr:rowOff>
    </xdr:from>
    <xdr:to>
      <xdr:col>67</xdr:col>
      <xdr:colOff>101600</xdr:colOff>
      <xdr:row>98</xdr:row>
      <xdr:rowOff>44168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60695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155575</xdr:rowOff>
    </xdr:from>
    <xdr:to>
      <xdr:col>116</xdr:col>
      <xdr:colOff>63500</xdr:colOff>
      <xdr:row>38</xdr:row>
      <xdr:rowOff>38100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499225"/>
          <a:ext cx="838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155575</xdr:rowOff>
    </xdr:from>
    <xdr:to>
      <xdr:col>111</xdr:col>
      <xdr:colOff>177800</xdr:colOff>
      <xdr:row>37</xdr:row>
      <xdr:rowOff>158877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499225"/>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158877</xdr:rowOff>
    </xdr:from>
    <xdr:to>
      <xdr:col>107</xdr:col>
      <xdr:colOff>50800</xdr:colOff>
      <xdr:row>37</xdr:row>
      <xdr:rowOff>163703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50252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159639</xdr:rowOff>
    </xdr:from>
    <xdr:to>
      <xdr:col>102</xdr:col>
      <xdr:colOff>114300</xdr:colOff>
      <xdr:row>37</xdr:row>
      <xdr:rowOff>163703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503289"/>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158750</xdr:rowOff>
    </xdr:from>
    <xdr:to>
      <xdr:col>116</xdr:col>
      <xdr:colOff>114300</xdr:colOff>
      <xdr:row>38</xdr:row>
      <xdr:rowOff>88900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10177</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104775</xdr:rowOff>
    </xdr:from>
    <xdr:to>
      <xdr:col>112</xdr:col>
      <xdr:colOff>38100</xdr:colOff>
      <xdr:row>38</xdr:row>
      <xdr:rowOff>34925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51452</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22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108077</xdr:rowOff>
    </xdr:from>
    <xdr:to>
      <xdr:col>107</xdr:col>
      <xdr:colOff>101600</xdr:colOff>
      <xdr:row>38</xdr:row>
      <xdr:rowOff>38227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45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54754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22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112903</xdr:rowOff>
    </xdr:from>
    <xdr:to>
      <xdr:col>102</xdr:col>
      <xdr:colOff>165100</xdr:colOff>
      <xdr:row>38</xdr:row>
      <xdr:rowOff>43053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5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59580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23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108839</xdr:rowOff>
    </xdr:from>
    <xdr:to>
      <xdr:col>98</xdr:col>
      <xdr:colOff>38100</xdr:colOff>
      <xdr:row>38</xdr:row>
      <xdr:rowOff>38989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4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55516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2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27077</xdr:rowOff>
    </xdr:from>
    <xdr:to>
      <xdr:col>116</xdr:col>
      <xdr:colOff>63500</xdr:colOff>
      <xdr:row>59</xdr:row>
      <xdr:rowOff>29287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42627"/>
          <a:ext cx="8382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26505</xdr:rowOff>
    </xdr:from>
    <xdr:to>
      <xdr:col>111</xdr:col>
      <xdr:colOff>177800</xdr:colOff>
      <xdr:row>59</xdr:row>
      <xdr:rowOff>27077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4205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712</xdr:rowOff>
    </xdr:from>
    <xdr:to>
      <xdr:col>107</xdr:col>
      <xdr:colOff>50800</xdr:colOff>
      <xdr:row>59</xdr:row>
      <xdr:rowOff>26505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16262"/>
          <a:ext cx="8890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147358</xdr:rowOff>
    </xdr:from>
    <xdr:to>
      <xdr:col>102</xdr:col>
      <xdr:colOff>114300</xdr:colOff>
      <xdr:row>59</xdr:row>
      <xdr:rowOff>712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91458"/>
          <a:ext cx="889000" cy="2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149937</xdr:rowOff>
    </xdr:from>
    <xdr:to>
      <xdr:col>116</xdr:col>
      <xdr:colOff>114300</xdr:colOff>
      <xdr:row>59</xdr:row>
      <xdr:rowOff>80087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64864</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8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147727</xdr:rowOff>
    </xdr:from>
    <xdr:to>
      <xdr:col>112</xdr:col>
      <xdr:colOff>38100</xdr:colOff>
      <xdr:row>59</xdr:row>
      <xdr:rowOff>77877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9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69004</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84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147155</xdr:rowOff>
    </xdr:from>
    <xdr:to>
      <xdr:col>107</xdr:col>
      <xdr:colOff>101600</xdr:colOff>
      <xdr:row>59</xdr:row>
      <xdr:rowOff>77305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68432</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83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121362</xdr:rowOff>
    </xdr:from>
    <xdr:to>
      <xdr:col>102</xdr:col>
      <xdr:colOff>165100</xdr:colOff>
      <xdr:row>59</xdr:row>
      <xdr:rowOff>51512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42639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5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96558</xdr:rowOff>
    </xdr:from>
    <xdr:to>
      <xdr:col>98</xdr:col>
      <xdr:colOff>38100</xdr:colOff>
      <xdr:row>59</xdr:row>
      <xdr:rowOff>26708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4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17835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3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65993</xdr:rowOff>
    </xdr:from>
    <xdr:to>
      <xdr:col>116</xdr:col>
      <xdr:colOff>63500</xdr:colOff>
      <xdr:row>76</xdr:row>
      <xdr:rowOff>95613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96193"/>
          <a:ext cx="838200" cy="2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95613</xdr:rowOff>
    </xdr:from>
    <xdr:to>
      <xdr:col>111</xdr:col>
      <xdr:colOff>177800</xdr:colOff>
      <xdr:row>76</xdr:row>
      <xdr:rowOff>134116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25813"/>
          <a:ext cx="8890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92641</xdr:rowOff>
    </xdr:from>
    <xdr:to>
      <xdr:col>107</xdr:col>
      <xdr:colOff>50800</xdr:colOff>
      <xdr:row>76</xdr:row>
      <xdr:rowOff>134116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122841"/>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92641</xdr:rowOff>
    </xdr:from>
    <xdr:to>
      <xdr:col>102</xdr:col>
      <xdr:colOff>114300</xdr:colOff>
      <xdr:row>76</xdr:row>
      <xdr:rowOff>132711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122841"/>
          <a:ext cx="8890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15193</xdr:rowOff>
    </xdr:from>
    <xdr:to>
      <xdr:col>116</xdr:col>
      <xdr:colOff>114300</xdr:colOff>
      <xdr:row>76</xdr:row>
      <xdr:rowOff>116793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4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165070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2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44813</xdr:rowOff>
    </xdr:from>
    <xdr:to>
      <xdr:col>112</xdr:col>
      <xdr:colOff>38100</xdr:colOff>
      <xdr:row>76</xdr:row>
      <xdr:rowOff>146413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137540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83316</xdr:rowOff>
    </xdr:from>
    <xdr:to>
      <xdr:col>107</xdr:col>
      <xdr:colOff>101600</xdr:colOff>
      <xdr:row>77</xdr:row>
      <xdr:rowOff>13466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1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4593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0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41841</xdr:rowOff>
    </xdr:from>
    <xdr:to>
      <xdr:col>102</xdr:col>
      <xdr:colOff>165100</xdr:colOff>
      <xdr:row>76</xdr:row>
      <xdr:rowOff>143441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159968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84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81911</xdr:rowOff>
    </xdr:from>
    <xdr:to>
      <xdr:col>98</xdr:col>
      <xdr:colOff>38100</xdr:colOff>
      <xdr:row>77</xdr:row>
      <xdr:rowOff>12061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1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3188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0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類似団体と比較すると、物件費、維持補修費、積立金が平均値を特に上回っている。</a:t>
          </a:r>
        </a:p>
        <a:p>
          <a:r>
            <a:rPr kumimoji="1" lang="ja-JP" altLang="en-US" sz="1100">
              <a:latin typeface="ＭＳ Ｐゴシック" panose="020B0600070205080204" pitchFamily="50" charset="-128"/>
              <a:ea typeface="ＭＳ Ｐゴシック" panose="020B0600070205080204" pitchFamily="50" charset="-128"/>
            </a:rPr>
            <a:t>　物件費は、新型コロナウイルスワクチン接種事業費の減などにより前年度比で減少しているが、依然類似団体平均値を上回っている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積立金は、ふるさと納税寄附の減少により、各基金への積立額が前年度比で減少しているが、依然類似団体平均値を上回っている。</a:t>
          </a:r>
        </a:p>
        <a:p>
          <a:r>
            <a:rPr kumimoji="1" lang="ja-JP" altLang="en-US" sz="1100">
              <a:latin typeface="ＭＳ Ｐゴシック" panose="020B0600070205080204" pitchFamily="50" charset="-128"/>
              <a:ea typeface="ＭＳ Ｐゴシック" panose="020B0600070205080204" pitchFamily="50" charset="-128"/>
            </a:rPr>
            <a:t>　維持補修費は、道路維持関連委託と路線排雪運搬委託の増などにより前年度比で増加しており、除排雪経費の影響により例年類似団体平均値を上回る傾向にある。</a:t>
          </a:r>
        </a:p>
        <a:p>
          <a:r>
            <a:rPr kumimoji="1" lang="ja-JP" altLang="en-US" sz="1100">
              <a:latin typeface="ＭＳ Ｐゴシック" panose="020B0600070205080204" pitchFamily="50" charset="-128"/>
              <a:ea typeface="ＭＳ Ｐゴシック" panose="020B0600070205080204" pitchFamily="50" charset="-128"/>
            </a:rPr>
            <a:t>　物件費及び維持補修費は、労務単価の上昇及び物価高騰による委託料の増加や施設の老朽化により今後も上昇傾向が続くことが見込まれる。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普通建設事業費（うち新規整備）は、大型の新規投資事業がなかったため、類似団体平均値を大きく下回った。一方で普通建設事業費（うち更新整備）は、消防庁舎改修整備事業の実施などにより、依然類似団体平均値を上回っている。</a:t>
          </a:r>
        </a:p>
        <a:p>
          <a:r>
            <a:rPr kumimoji="1" lang="ja-JP" altLang="en-US" sz="1100">
              <a:latin typeface="ＭＳ Ｐゴシック" panose="020B0600070205080204" pitchFamily="50" charset="-128"/>
              <a:ea typeface="ＭＳ Ｐゴシック" panose="020B0600070205080204" pitchFamily="50" charset="-128"/>
            </a:rPr>
            <a:t>　行政改革や事業の見直しなどにより、限られた財源を活用し市民生活の向上を図っていきたい。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70,354
69,573
294.65
36,529,173
35,081,901
1,444,339
16,108,265
24,148,565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121412</xdr:rowOff>
    </xdr:from>
    <xdr:to>
      <xdr:col>24</xdr:col>
      <xdr:colOff>63500</xdr:colOff>
      <xdr:row>35</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22162"/>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121412</xdr:rowOff>
    </xdr:from>
    <xdr:to>
      <xdr:col>19</xdr:col>
      <xdr:colOff>177800</xdr:colOff>
      <xdr:row>35</xdr:row>
      <xdr:rowOff>132385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22162"/>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67005</xdr:rowOff>
    </xdr:from>
    <xdr:to>
      <xdr:col>15</xdr:col>
      <xdr:colOff>50800</xdr:colOff>
      <xdr:row>35</xdr:row>
      <xdr:rowOff>132385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67755"/>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67005</xdr:rowOff>
    </xdr:from>
    <xdr:to>
      <xdr:col>10</xdr:col>
      <xdr:colOff>114300</xdr:colOff>
      <xdr:row>35</xdr:row>
      <xdr:rowOff>119583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67755"/>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52240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5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70612</xdr:rowOff>
    </xdr:from>
    <xdr:to>
      <xdr:col>20</xdr:col>
      <xdr:colOff>38100</xdr:colOff>
      <xdr:row>36</xdr:row>
      <xdr:rowOff>762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163339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6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81585</xdr:rowOff>
    </xdr:from>
    <xdr:to>
      <xdr:col>15</xdr:col>
      <xdr:colOff>101600</xdr:colOff>
      <xdr:row>36</xdr:row>
      <xdr:rowOff>11735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2862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7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16205</xdr:rowOff>
    </xdr:from>
    <xdr:to>
      <xdr:col>10</xdr:col>
      <xdr:colOff>165100</xdr:colOff>
      <xdr:row>35</xdr:row>
      <xdr:rowOff>117805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68783</xdr:rowOff>
    </xdr:from>
    <xdr:to>
      <xdr:col>6</xdr:col>
      <xdr:colOff>38100</xdr:colOff>
      <xdr:row>35</xdr:row>
      <xdr:rowOff>170383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161510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132019</xdr:rowOff>
    </xdr:from>
    <xdr:to>
      <xdr:col>24</xdr:col>
      <xdr:colOff>63500</xdr:colOff>
      <xdr:row>55</xdr:row>
      <xdr:rowOff>57518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90319"/>
          <a:ext cx="838200" cy="9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132019</xdr:rowOff>
    </xdr:from>
    <xdr:to>
      <xdr:col>19</xdr:col>
      <xdr:colOff>177800</xdr:colOff>
      <xdr:row>55</xdr:row>
      <xdr:rowOff>75547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90319"/>
          <a:ext cx="889000" cy="11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141270</xdr:rowOff>
    </xdr:from>
    <xdr:to>
      <xdr:col>15</xdr:col>
      <xdr:colOff>50800</xdr:colOff>
      <xdr:row>55</xdr:row>
      <xdr:rowOff>75547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885220"/>
          <a:ext cx="889000" cy="62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141270</xdr:rowOff>
    </xdr:from>
    <xdr:to>
      <xdr:col>10</xdr:col>
      <xdr:colOff>114300</xdr:colOff>
      <xdr:row>56</xdr:row>
      <xdr:rowOff>122951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885220"/>
          <a:ext cx="889000" cy="8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6718</xdr:rowOff>
    </xdr:from>
    <xdr:to>
      <xdr:col>24</xdr:col>
      <xdr:colOff>114300</xdr:colOff>
      <xdr:row>55</xdr:row>
      <xdr:rowOff>108318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3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29595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8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81219</xdr:rowOff>
    </xdr:from>
    <xdr:to>
      <xdr:col>20</xdr:col>
      <xdr:colOff>38100</xdr:colOff>
      <xdr:row>55</xdr:row>
      <xdr:rowOff>11369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3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27896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14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24747</xdr:rowOff>
    </xdr:from>
    <xdr:to>
      <xdr:col>15</xdr:col>
      <xdr:colOff>101600</xdr:colOff>
      <xdr:row>55</xdr:row>
      <xdr:rowOff>126347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5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142874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2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90470</xdr:rowOff>
    </xdr:from>
    <xdr:to>
      <xdr:col>10</xdr:col>
      <xdr:colOff>165100</xdr:colOff>
      <xdr:row>52</xdr:row>
      <xdr:rowOff>20620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83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37147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60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72151</xdr:rowOff>
    </xdr:from>
    <xdr:to>
      <xdr:col>6</xdr:col>
      <xdr:colOff>38100</xdr:colOff>
      <xdr:row>57</xdr:row>
      <xdr:rowOff>2301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7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18828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97304</xdr:rowOff>
    </xdr:from>
    <xdr:to>
      <xdr:col>24</xdr:col>
      <xdr:colOff>63500</xdr:colOff>
      <xdr:row>76</xdr:row>
      <xdr:rowOff>165999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27504"/>
          <a:ext cx="838200" cy="6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150988</xdr:rowOff>
    </xdr:from>
    <xdr:to>
      <xdr:col>19</xdr:col>
      <xdr:colOff>177800</xdr:colOff>
      <xdr:row>76</xdr:row>
      <xdr:rowOff>165999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81188"/>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150988</xdr:rowOff>
    </xdr:from>
    <xdr:to>
      <xdr:col>15</xdr:col>
      <xdr:colOff>50800</xdr:colOff>
      <xdr:row>78</xdr:row>
      <xdr:rowOff>60089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81188"/>
          <a:ext cx="889000" cy="25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60089</xdr:rowOff>
    </xdr:from>
    <xdr:to>
      <xdr:col>10</xdr:col>
      <xdr:colOff>114300</xdr:colOff>
      <xdr:row>78</xdr:row>
      <xdr:rowOff>112334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3189"/>
          <a:ext cx="889000" cy="5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46504</xdr:rowOff>
    </xdr:from>
    <xdr:to>
      <xdr:col>24</xdr:col>
      <xdr:colOff>114300</xdr:colOff>
      <xdr:row>76</xdr:row>
      <xdr:rowOff>148104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7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24931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55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115199</xdr:rowOff>
    </xdr:from>
    <xdr:to>
      <xdr:col>20</xdr:col>
      <xdr:colOff>38100</xdr:colOff>
      <xdr:row>77</xdr:row>
      <xdr:rowOff>45349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36476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3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100188</xdr:rowOff>
    </xdr:from>
    <xdr:to>
      <xdr:col>15</xdr:col>
      <xdr:colOff>101600</xdr:colOff>
      <xdr:row>77</xdr:row>
      <xdr:rowOff>30338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21465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2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9289</xdr:rowOff>
    </xdr:from>
    <xdr:to>
      <xdr:col>10</xdr:col>
      <xdr:colOff>165100</xdr:colOff>
      <xdr:row>78</xdr:row>
      <xdr:rowOff>110889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8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102016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7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61534</xdr:rowOff>
    </xdr:from>
    <xdr:to>
      <xdr:col>6</xdr:col>
      <xdr:colOff>38100</xdr:colOff>
      <xdr:row>78</xdr:row>
      <xdr:rowOff>163134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154261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27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135868</xdr:rowOff>
    </xdr:from>
    <xdr:to>
      <xdr:col>24</xdr:col>
      <xdr:colOff>63500</xdr:colOff>
      <xdr:row>99</xdr:row>
      <xdr:rowOff>33564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37968"/>
          <a:ext cx="838200" cy="6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135868</xdr:rowOff>
    </xdr:from>
    <xdr:to>
      <xdr:col>19</xdr:col>
      <xdr:colOff>177800</xdr:colOff>
      <xdr:row>98</xdr:row>
      <xdr:rowOff>154766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37968"/>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154766</xdr:rowOff>
    </xdr:from>
    <xdr:to>
      <xdr:col>15</xdr:col>
      <xdr:colOff>50800</xdr:colOff>
      <xdr:row>99</xdr:row>
      <xdr:rowOff>92064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56866"/>
          <a:ext cx="889000" cy="10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130480</xdr:rowOff>
    </xdr:from>
    <xdr:to>
      <xdr:col>10</xdr:col>
      <xdr:colOff>114300</xdr:colOff>
      <xdr:row>99</xdr:row>
      <xdr:rowOff>92064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932580"/>
          <a:ext cx="889000" cy="13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154214</xdr:rowOff>
    </xdr:from>
    <xdr:to>
      <xdr:col>24</xdr:col>
      <xdr:colOff>114300</xdr:colOff>
      <xdr:row>99</xdr:row>
      <xdr:rowOff>84364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5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132641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3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85068</xdr:rowOff>
    </xdr:from>
    <xdr:to>
      <xdr:col>20</xdr:col>
      <xdr:colOff>38100</xdr:colOff>
      <xdr:row>99</xdr:row>
      <xdr:rowOff>15218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8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6345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103966</xdr:rowOff>
    </xdr:from>
    <xdr:to>
      <xdr:col>15</xdr:col>
      <xdr:colOff>101600</xdr:colOff>
      <xdr:row>99</xdr:row>
      <xdr:rowOff>34116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0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25243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9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41264</xdr:rowOff>
    </xdr:from>
    <xdr:to>
      <xdr:col>10</xdr:col>
      <xdr:colOff>165100</xdr:colOff>
      <xdr:row>99</xdr:row>
      <xdr:rowOff>142864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1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133991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0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79680</xdr:rowOff>
    </xdr:from>
    <xdr:to>
      <xdr:col>6</xdr:col>
      <xdr:colOff>38100</xdr:colOff>
      <xdr:row>99</xdr:row>
      <xdr:rowOff>9830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26357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5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115860</xdr:rowOff>
    </xdr:from>
    <xdr:to>
      <xdr:col>55</xdr:col>
      <xdr:colOff>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30960"/>
          <a:ext cx="8382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148517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654800"/>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147865</xdr:rowOff>
    </xdr:from>
    <xdr:to>
      <xdr:col>45</xdr:col>
      <xdr:colOff>177800</xdr:colOff>
      <xdr:row>38</xdr:row>
      <xdr:rowOff>148517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662965"/>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129903</xdr:rowOff>
    </xdr:from>
    <xdr:to>
      <xdr:col>41</xdr:col>
      <xdr:colOff>50800</xdr:colOff>
      <xdr:row>38</xdr:row>
      <xdr:rowOff>147865</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45003"/>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65060</xdr:rowOff>
    </xdr:from>
    <xdr:to>
      <xdr:col>55</xdr:col>
      <xdr:colOff>50800</xdr:colOff>
      <xdr:row>38</xdr:row>
      <xdr:rowOff>166660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58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43487</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58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10177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97717</xdr:rowOff>
    </xdr:from>
    <xdr:to>
      <xdr:col>46</xdr:col>
      <xdr:colOff>38100</xdr:colOff>
      <xdr:row>39</xdr:row>
      <xdr:rowOff>27867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18994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0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97065</xdr:rowOff>
    </xdr:from>
    <xdr:to>
      <xdr:col>41</xdr:col>
      <xdr:colOff>101600</xdr:colOff>
      <xdr:row>39</xdr:row>
      <xdr:rowOff>27215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18342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04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79103</xdr:rowOff>
    </xdr:from>
    <xdr:to>
      <xdr:col>36</xdr:col>
      <xdr:colOff>165100</xdr:colOff>
      <xdr:row>39</xdr:row>
      <xdr:rowOff>9253</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9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380</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8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134328</xdr:rowOff>
    </xdr:from>
    <xdr:to>
      <xdr:col>55</xdr:col>
      <xdr:colOff>0</xdr:colOff>
      <xdr:row>57</xdr:row>
      <xdr:rowOff>110668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735528"/>
          <a:ext cx="838200" cy="14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31306</xdr:rowOff>
    </xdr:from>
    <xdr:to>
      <xdr:col>50</xdr:col>
      <xdr:colOff>114300</xdr:colOff>
      <xdr:row>57</xdr:row>
      <xdr:rowOff>110668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803956"/>
          <a:ext cx="889000" cy="7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31306</xdr:rowOff>
    </xdr:from>
    <xdr:to>
      <xdr:col>45</xdr:col>
      <xdr:colOff>177800</xdr:colOff>
      <xdr:row>57</xdr:row>
      <xdr:rowOff>116840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803956"/>
          <a:ext cx="889000" cy="8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95618</xdr:rowOff>
    </xdr:from>
    <xdr:to>
      <xdr:col>41</xdr:col>
      <xdr:colOff>50800</xdr:colOff>
      <xdr:row>57</xdr:row>
      <xdr:rowOff>116840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525368"/>
          <a:ext cx="889000" cy="3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83528</xdr:rowOff>
    </xdr:from>
    <xdr:to>
      <xdr:col>55</xdr:col>
      <xdr:colOff>50800</xdr:colOff>
      <xdr:row>57</xdr:row>
      <xdr:rowOff>13678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68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106405</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53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59868</xdr:rowOff>
    </xdr:from>
    <xdr:to>
      <xdr:col>50</xdr:col>
      <xdr:colOff>165100</xdr:colOff>
      <xdr:row>57</xdr:row>
      <xdr:rowOff>161468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6545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960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151956</xdr:rowOff>
    </xdr:from>
    <xdr:to>
      <xdr:col>46</xdr:col>
      <xdr:colOff>38100</xdr:colOff>
      <xdr:row>57</xdr:row>
      <xdr:rowOff>82106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7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98633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952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66040</xdr:rowOff>
    </xdr:from>
    <xdr:to>
      <xdr:col>41</xdr:col>
      <xdr:colOff>101600</xdr:colOff>
      <xdr:row>57</xdr:row>
      <xdr:rowOff>167640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12717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96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44818</xdr:rowOff>
    </xdr:from>
    <xdr:to>
      <xdr:col>36</xdr:col>
      <xdr:colOff>165100</xdr:colOff>
      <xdr:row>55</xdr:row>
      <xdr:rowOff>146418</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47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162945</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24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57730</xdr:rowOff>
    </xdr:from>
    <xdr:to>
      <xdr:col>55</xdr:col>
      <xdr:colOff>0</xdr:colOff>
      <xdr:row>77</xdr:row>
      <xdr:rowOff>75104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087930"/>
          <a:ext cx="838200" cy="1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119812</xdr:rowOff>
    </xdr:from>
    <xdr:to>
      <xdr:col>50</xdr:col>
      <xdr:colOff>114300</xdr:colOff>
      <xdr:row>76</xdr:row>
      <xdr:rowOff>57730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2635662"/>
          <a:ext cx="889000" cy="45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119812</xdr:rowOff>
    </xdr:from>
    <xdr:to>
      <xdr:col>45</xdr:col>
      <xdr:colOff>177800</xdr:colOff>
      <xdr:row>76</xdr:row>
      <xdr:rowOff>28045</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2635662"/>
          <a:ext cx="889000" cy="42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162919</xdr:rowOff>
    </xdr:from>
    <xdr:to>
      <xdr:col>41</xdr:col>
      <xdr:colOff>50800</xdr:colOff>
      <xdr:row>76</xdr:row>
      <xdr:rowOff>28045</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a:off x="6972300" y="1302166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24304</xdr:rowOff>
    </xdr:from>
    <xdr:to>
      <xdr:col>55</xdr:col>
      <xdr:colOff>50800</xdr:colOff>
      <xdr:row>77</xdr:row>
      <xdr:rowOff>125904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22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47181</xdr:rowOff>
    </xdr:from>
    <xdr:ext cx="534377"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07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6930</xdr:rowOff>
    </xdr:from>
    <xdr:to>
      <xdr:col>50</xdr:col>
      <xdr:colOff>165100</xdr:colOff>
      <xdr:row>76</xdr:row>
      <xdr:rowOff>108530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03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125058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372111" y="1281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69012</xdr:rowOff>
    </xdr:from>
    <xdr:to>
      <xdr:col>46</xdr:col>
      <xdr:colOff>38100</xdr:colOff>
      <xdr:row>73</xdr:row>
      <xdr:rowOff>170612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25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15689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483111" y="1236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148695</xdr:rowOff>
    </xdr:from>
    <xdr:to>
      <xdr:col>41</xdr:col>
      <xdr:colOff>101600</xdr:colOff>
      <xdr:row>76</xdr:row>
      <xdr:rowOff>78845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00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95373</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594111" y="1278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112120</xdr:rowOff>
    </xdr:from>
    <xdr:to>
      <xdr:col>36</xdr:col>
      <xdr:colOff>165100</xdr:colOff>
      <xdr:row>76</xdr:row>
      <xdr:rowOff>42270</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297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58797</xdr:rowOff>
    </xdr:from>
    <xdr:ext cx="534377"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05111" y="1274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45997</xdr:rowOff>
    </xdr:from>
    <xdr:to>
      <xdr:col>55</xdr:col>
      <xdr:colOff>0</xdr:colOff>
      <xdr:row>93</xdr:row>
      <xdr:rowOff>129025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5819397"/>
          <a:ext cx="838200" cy="25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45997</xdr:rowOff>
    </xdr:from>
    <xdr:to>
      <xdr:col>50</xdr:col>
      <xdr:colOff>114300</xdr:colOff>
      <xdr:row>93</xdr:row>
      <xdr:rowOff>38339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5819397"/>
          <a:ext cx="889000" cy="16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38339</xdr:rowOff>
    </xdr:from>
    <xdr:to>
      <xdr:col>45</xdr:col>
      <xdr:colOff>177800</xdr:colOff>
      <xdr:row>93</xdr:row>
      <xdr:rowOff>113731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5983189"/>
          <a:ext cx="889000" cy="7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113731</xdr:rowOff>
    </xdr:from>
    <xdr:to>
      <xdr:col>41</xdr:col>
      <xdr:colOff>50800</xdr:colOff>
      <xdr:row>94</xdr:row>
      <xdr:rowOff>92997</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058581"/>
          <a:ext cx="889000" cy="1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78225</xdr:rowOff>
    </xdr:from>
    <xdr:to>
      <xdr:col>55</xdr:col>
      <xdr:colOff>50800</xdr:colOff>
      <xdr:row>94</xdr:row>
      <xdr:rowOff>8375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0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101102</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8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166647</xdr:rowOff>
    </xdr:from>
    <xdr:to>
      <xdr:col>50</xdr:col>
      <xdr:colOff>165100</xdr:colOff>
      <xdr:row>92</xdr:row>
      <xdr:rowOff>96797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576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113324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54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158989</xdr:rowOff>
    </xdr:from>
    <xdr:to>
      <xdr:col>46</xdr:col>
      <xdr:colOff>38100</xdr:colOff>
      <xdr:row>93</xdr:row>
      <xdr:rowOff>89139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593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105666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70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62931</xdr:rowOff>
    </xdr:from>
    <xdr:to>
      <xdr:col>41</xdr:col>
      <xdr:colOff>101600</xdr:colOff>
      <xdr:row>93</xdr:row>
      <xdr:rowOff>164531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00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9608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78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42197</xdr:rowOff>
    </xdr:from>
    <xdr:to>
      <xdr:col>36</xdr:col>
      <xdr:colOff>165100</xdr:colOff>
      <xdr:row>94</xdr:row>
      <xdr:rowOff>143797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15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160324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93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145720</xdr:rowOff>
    </xdr:from>
    <xdr:to>
      <xdr:col>85</xdr:col>
      <xdr:colOff>127000</xdr:colOff>
      <xdr:row>38</xdr:row>
      <xdr:rowOff>94361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489370"/>
          <a:ext cx="838200" cy="1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82931</xdr:rowOff>
    </xdr:from>
    <xdr:to>
      <xdr:col>81</xdr:col>
      <xdr:colOff>50800</xdr:colOff>
      <xdr:row>38</xdr:row>
      <xdr:rowOff>94361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59803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82931</xdr:rowOff>
    </xdr:from>
    <xdr:to>
      <xdr:col>76</xdr:col>
      <xdr:colOff>114300</xdr:colOff>
      <xdr:row>38</xdr:row>
      <xdr:rowOff>109525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98031"/>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109525</xdr:rowOff>
    </xdr:from>
    <xdr:to>
      <xdr:col>71</xdr:col>
      <xdr:colOff>177800</xdr:colOff>
      <xdr:row>38</xdr:row>
      <xdr:rowOff>133604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624625"/>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94920</xdr:rowOff>
    </xdr:from>
    <xdr:to>
      <xdr:col>85</xdr:col>
      <xdr:colOff>177800</xdr:colOff>
      <xdr:row>38</xdr:row>
      <xdr:rowOff>25070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117797</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28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43561</xdr:rowOff>
    </xdr:from>
    <xdr:to>
      <xdr:col>81</xdr:col>
      <xdr:colOff>101600</xdr:colOff>
      <xdr:row>38</xdr:row>
      <xdr:rowOff>145161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136288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5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32131</xdr:rowOff>
    </xdr:from>
    <xdr:to>
      <xdr:col>76</xdr:col>
      <xdr:colOff>165100</xdr:colOff>
      <xdr:row>38</xdr:row>
      <xdr:rowOff>133731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124858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3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58725</xdr:rowOff>
    </xdr:from>
    <xdr:to>
      <xdr:col>72</xdr:col>
      <xdr:colOff>38100</xdr:colOff>
      <xdr:row>38</xdr:row>
      <xdr:rowOff>160325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151452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6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82804</xdr:rowOff>
    </xdr:from>
    <xdr:to>
      <xdr:col>67</xdr:col>
      <xdr:colOff>101600</xdr:colOff>
      <xdr:row>39</xdr:row>
      <xdr:rowOff>12954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4081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9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82175</xdr:rowOff>
    </xdr:from>
    <xdr:to>
      <xdr:col>85</xdr:col>
      <xdr:colOff>127000</xdr:colOff>
      <xdr:row>56</xdr:row>
      <xdr:rowOff>85636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683375"/>
          <a:ext cx="8382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11226</xdr:rowOff>
    </xdr:from>
    <xdr:to>
      <xdr:col>81</xdr:col>
      <xdr:colOff>50800</xdr:colOff>
      <xdr:row>56</xdr:row>
      <xdr:rowOff>85636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612426"/>
          <a:ext cx="889000" cy="7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11226</xdr:rowOff>
    </xdr:from>
    <xdr:to>
      <xdr:col>76</xdr:col>
      <xdr:colOff>114300</xdr:colOff>
      <xdr:row>56</xdr:row>
      <xdr:rowOff>44652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612426"/>
          <a:ext cx="889000" cy="3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44652</xdr:rowOff>
    </xdr:from>
    <xdr:to>
      <xdr:col>71</xdr:col>
      <xdr:colOff>177800</xdr:colOff>
      <xdr:row>56</xdr:row>
      <xdr:rowOff>94829</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645852"/>
          <a:ext cx="889000" cy="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31375</xdr:rowOff>
    </xdr:from>
    <xdr:to>
      <xdr:col>85</xdr:col>
      <xdr:colOff>177800</xdr:colOff>
      <xdr:row>56</xdr:row>
      <xdr:rowOff>132975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54252</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48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34836</xdr:rowOff>
    </xdr:from>
    <xdr:to>
      <xdr:col>81</xdr:col>
      <xdr:colOff>101600</xdr:colOff>
      <xdr:row>56</xdr:row>
      <xdr:rowOff>136436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6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152963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41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131876</xdr:rowOff>
    </xdr:from>
    <xdr:to>
      <xdr:col>76</xdr:col>
      <xdr:colOff>165100</xdr:colOff>
      <xdr:row>56</xdr:row>
      <xdr:rowOff>62026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56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78553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33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165302</xdr:rowOff>
    </xdr:from>
    <xdr:to>
      <xdr:col>72</xdr:col>
      <xdr:colOff>38100</xdr:colOff>
      <xdr:row>56</xdr:row>
      <xdr:rowOff>95452</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5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111979</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37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44029</xdr:rowOff>
    </xdr:from>
    <xdr:to>
      <xdr:col>67</xdr:col>
      <xdr:colOff>101600</xdr:colOff>
      <xdr:row>56</xdr:row>
      <xdr:rowOff>145629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6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162156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136454</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09554"/>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85654</xdr:rowOff>
    </xdr:from>
    <xdr:to>
      <xdr:col>67</xdr:col>
      <xdr:colOff>101600</xdr:colOff>
      <xdr:row>79</xdr:row>
      <xdr:rowOff>15804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6931</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57333" y="135514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11685</xdr:rowOff>
    </xdr:from>
    <xdr:to>
      <xdr:col>85</xdr:col>
      <xdr:colOff>127000</xdr:colOff>
      <xdr:row>96</xdr:row>
      <xdr:rowOff>53632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470885"/>
          <a:ext cx="838200" cy="4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53632</xdr:rowOff>
    </xdr:from>
    <xdr:to>
      <xdr:col>81</xdr:col>
      <xdr:colOff>50800</xdr:colOff>
      <xdr:row>96</xdr:row>
      <xdr:rowOff>76098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12832"/>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76098</xdr:rowOff>
    </xdr:from>
    <xdr:to>
      <xdr:col>76</xdr:col>
      <xdr:colOff>114300</xdr:colOff>
      <xdr:row>96</xdr:row>
      <xdr:rowOff>101930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35298"/>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101930</xdr:rowOff>
    </xdr:from>
    <xdr:to>
      <xdr:col>71</xdr:col>
      <xdr:colOff>177800</xdr:colOff>
      <xdr:row>96</xdr:row>
      <xdr:rowOff>113576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61130"/>
          <a:ext cx="889000" cy="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132335</xdr:rowOff>
    </xdr:from>
    <xdr:to>
      <xdr:col>85</xdr:col>
      <xdr:colOff>177800</xdr:colOff>
      <xdr:row>96</xdr:row>
      <xdr:rowOff>62485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2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155212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7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2832</xdr:rowOff>
    </xdr:from>
    <xdr:to>
      <xdr:col>81</xdr:col>
      <xdr:colOff>101600</xdr:colOff>
      <xdr:row>96</xdr:row>
      <xdr:rowOff>104432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120959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23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25298</xdr:rowOff>
    </xdr:from>
    <xdr:to>
      <xdr:col>76</xdr:col>
      <xdr:colOff>165100</xdr:colOff>
      <xdr:row>96</xdr:row>
      <xdr:rowOff>126898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143425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25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51130</xdr:rowOff>
    </xdr:from>
    <xdr:to>
      <xdr:col>72</xdr:col>
      <xdr:colOff>38100</xdr:colOff>
      <xdr:row>96</xdr:row>
      <xdr:rowOff>152730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143857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0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62776</xdr:rowOff>
    </xdr:from>
    <xdr:to>
      <xdr:col>67</xdr:col>
      <xdr:colOff>101600</xdr:colOff>
      <xdr:row>96</xdr:row>
      <xdr:rowOff>164376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2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155503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1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類似団体と比較すると例年土木費が高い状況にあるが、これは除排雪経費が含まれることが要因である。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年度は例年に比べ、総務費と土木費の類似団体との差額が小さくなっているが、総務費はふるさと納税寄附の減少により、基金への積立額及び事業経費が減額となったこと、</a:t>
          </a:r>
        </a:p>
        <a:p>
          <a:r>
            <a:rPr kumimoji="1" lang="ja-JP" altLang="en-US" sz="1300">
              <a:latin typeface="ＭＳ Ｐゴシック" panose="020B0600070205080204" pitchFamily="50" charset="-128"/>
              <a:ea typeface="ＭＳ Ｐゴシック" panose="020B0600070205080204" pitchFamily="50" charset="-128"/>
            </a:rPr>
            <a:t>土木費は前年度に発生した全国都市緑化フェアに係る整備費等がなくなったことが要因である。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また、農林水産業費は例年に比べ類似団体との差額が大きくなっているが、これは土地改良区決済金等支援事業の実施によるものである。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商工費は、前年度に発生した全国都市緑化フェアに係る経費等がなくなったことから類似団体との差額が小さくなっているが、花の拠点運営事業費や企業立地促進補助金の影響で</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依然類似団体平均値を上回っている。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北海道恵庭市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額については、地方税や地方交付税収入が増となったものの、ふるさと納税による寄附金収入や国庫支出金が減少したこと等により収入が減少したが、歳出はふるさと納税の寄附金積立や普通建設事業費が減少したこと等により、歳入よりもさらに減となったことから、前年度に比べ実質収支額が増加したため、比率も増となっている。</a:t>
          </a:r>
        </a:p>
        <a:p>
          <a:r>
            <a:rPr kumimoji="1" lang="ja-JP" altLang="en-US" sz="1200">
              <a:latin typeface="ＭＳ ゴシック" pitchFamily="49" charset="-128"/>
              <a:ea typeface="ＭＳ ゴシック" pitchFamily="49" charset="-128"/>
            </a:rPr>
            <a:t>　財政調整基金残高は、収支差額が充分確保できたことから、予算化していた財政調整基金繰入の取りやめなどにより比率が上昇している。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北海道恵庭市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公営企業会計（水道、下水道事業）は黒字経営に努めているものの、施設の老朽化などにより年々黒字幅は減少していたが、令和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年度において起債の借入額が増えたこと等により現金が増加したことや、標準財政規模が減少したことに伴い、前年度に比べ比率が上昇、令和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年度においても引き続き上昇傾向にある。</a:t>
          </a:r>
        </a:p>
        <a:p>
          <a:r>
            <a:rPr kumimoji="1" lang="ja-JP" altLang="en-US" sz="1400">
              <a:latin typeface="ＭＳ ゴシック" pitchFamily="49" charset="-128"/>
              <a:ea typeface="ＭＳ ゴシック" pitchFamily="49" charset="-128"/>
            </a:rPr>
            <a:t>　国民健康保険特別会計は、保険税率の改定などにより令和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年度より黒字化し、令和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年度においても黒字を維持することとなった。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36529173</v>
      </c>
      <c r="BO4" s="485"/>
      <c r="BP4" s="485"/>
      <c r="BQ4" s="485"/>
      <c r="BR4" s="485"/>
      <c r="BS4" s="485"/>
      <c r="BT4" s="485"/>
      <c r="BU4" s="486"/>
      <c r="BV4" s="484">
        <v>37443152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9</v>
      </c>
      <c r="CU4" s="625"/>
      <c r="CV4" s="625"/>
      <c r="CW4" s="625"/>
      <c r="CX4" s="625"/>
      <c r="CY4" s="625"/>
      <c r="CZ4" s="625"/>
      <c r="DA4" s="626"/>
      <c r="DB4" s="624">
        <v>7.4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35081901</v>
      </c>
      <c r="BO5" s="456"/>
      <c r="BP5" s="456"/>
      <c r="BQ5" s="456"/>
      <c r="BR5" s="456"/>
      <c r="BS5" s="456"/>
      <c r="BT5" s="456"/>
      <c r="BU5" s="457"/>
      <c r="BV5" s="455">
        <v>36269507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93.2</v>
      </c>
      <c r="CU5" s="453"/>
      <c r="CV5" s="453"/>
      <c r="CW5" s="453"/>
      <c r="CX5" s="453"/>
      <c r="CY5" s="453"/>
      <c r="CZ5" s="453"/>
      <c r="DA5" s="454"/>
      <c r="DB5" s="452">
        <v>93.7</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1447272</v>
      </c>
      <c r="BO6" s="456"/>
      <c r="BP6" s="456"/>
      <c r="BQ6" s="456"/>
      <c r="BR6" s="456"/>
      <c r="BS6" s="456"/>
      <c r="BT6" s="456"/>
      <c r="BU6" s="457"/>
      <c r="BV6" s="455">
        <v>1173645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94</v>
      </c>
      <c r="CU6" s="599"/>
      <c r="CV6" s="599"/>
      <c r="CW6" s="599"/>
      <c r="CX6" s="599"/>
      <c r="CY6" s="599"/>
      <c r="CZ6" s="599"/>
      <c r="DA6" s="600"/>
      <c r="DB6" s="598">
        <v>95.4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2933</v>
      </c>
      <c r="BO7" s="456"/>
      <c r="BP7" s="456"/>
      <c r="BQ7" s="456"/>
      <c r="BR7" s="456"/>
      <c r="BS7" s="456"/>
      <c r="BT7" s="456"/>
      <c r="BU7" s="457"/>
      <c r="BV7" s="455">
        <v>13407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16108265</v>
      </c>
      <c r="CU7" s="456"/>
      <c r="CV7" s="456"/>
      <c r="CW7" s="456"/>
      <c r="CX7" s="456"/>
      <c r="CY7" s="456"/>
      <c r="CZ7" s="456"/>
      <c r="DA7" s="457"/>
      <c r="DB7" s="455">
        <v>15686809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1444339</v>
      </c>
      <c r="BO8" s="456"/>
      <c r="BP8" s="456"/>
      <c r="BQ8" s="456"/>
      <c r="BR8" s="456"/>
      <c r="BS8" s="456"/>
      <c r="BT8" s="456"/>
      <c r="BU8" s="457"/>
      <c r="BV8" s="455">
        <v>1160238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0.59</v>
      </c>
      <c r="CU8" s="559"/>
      <c r="CV8" s="559"/>
      <c r="CW8" s="559"/>
      <c r="CX8" s="559"/>
      <c r="CY8" s="559"/>
      <c r="CZ8" s="559"/>
      <c r="DA8" s="560"/>
      <c r="DB8" s="558">
        <v>0.6</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70331</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284101</v>
      </c>
      <c r="BO9" s="456"/>
      <c r="BP9" s="456"/>
      <c r="BQ9" s="456"/>
      <c r="BR9" s="456"/>
      <c r="BS9" s="456"/>
      <c r="BT9" s="456"/>
      <c r="BU9" s="457"/>
      <c r="BV9" s="455">
        <v>-458415</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14.1</v>
      </c>
      <c r="CU9" s="453"/>
      <c r="CV9" s="453"/>
      <c r="CW9" s="453"/>
      <c r="CX9" s="453"/>
      <c r="CY9" s="453"/>
      <c r="CZ9" s="453"/>
      <c r="DA9" s="454"/>
      <c r="DB9" s="452">
        <v>13.3</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69702</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376</v>
      </c>
      <c r="BO10" s="456"/>
      <c r="BP10" s="456"/>
      <c r="BQ10" s="456"/>
      <c r="BR10" s="456"/>
      <c r="BS10" s="456"/>
      <c r="BT10" s="456"/>
      <c r="BU10" s="457"/>
      <c r="BV10" s="455">
        <v>74</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236394</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70354</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67638</v>
      </c>
      <c r="BO12" s="456"/>
      <c r="BP12" s="456"/>
      <c r="BQ12" s="456"/>
      <c r="BR12" s="456"/>
      <c r="BS12" s="456"/>
      <c r="BT12" s="456"/>
      <c r="BU12" s="457"/>
      <c r="BV12" s="455">
        <v>42382</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129</v>
      </c>
      <c r="N13" s="540"/>
      <c r="O13" s="540"/>
      <c r="P13" s="540"/>
      <c r="Q13" s="541"/>
      <c r="R13" s="542">
        <v>69573</v>
      </c>
      <c r="S13" s="543"/>
      <c r="T13" s="543"/>
      <c r="U13" s="543"/>
      <c r="V13" s="544"/>
      <c r="W13" s="545" t="s">
        <v>130</v>
      </c>
      <c r="X13" s="441"/>
      <c r="Y13" s="441"/>
      <c r="Z13" s="441"/>
      <c r="AA13" s="441"/>
      <c r="AB13" s="442"/>
      <c r="AC13" s="408">
        <v>1277</v>
      </c>
      <c r="AD13" s="409"/>
      <c r="AE13" s="409"/>
      <c r="AF13" s="409"/>
      <c r="AG13" s="410"/>
      <c r="AH13" s="408">
        <v>1212</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453233</v>
      </c>
      <c r="BO13" s="456"/>
      <c r="BP13" s="456"/>
      <c r="BQ13" s="456"/>
      <c r="BR13" s="456"/>
      <c r="BS13" s="456"/>
      <c r="BT13" s="456"/>
      <c r="BU13" s="457"/>
      <c r="BV13" s="455">
        <v>-500723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7.1</v>
      </c>
      <c r="CU13" s="453"/>
      <c r="CV13" s="453"/>
      <c r="CW13" s="453"/>
      <c r="CX13" s="453"/>
      <c r="CY13" s="453"/>
      <c r="CZ13" s="453"/>
      <c r="DA13" s="454"/>
      <c r="DB13" s="452">
        <v>6</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70179</v>
      </c>
      <c r="S14" s="543"/>
      <c r="T14" s="543"/>
      <c r="U14" s="543"/>
      <c r="V14" s="544"/>
      <c r="W14" s="546"/>
      <c r="X14" s="444"/>
      <c r="Y14" s="444"/>
      <c r="Z14" s="444"/>
      <c r="AA14" s="444"/>
      <c r="AB14" s="445"/>
      <c r="AC14" s="535">
        <v>4</v>
      </c>
      <c r="AD14" s="536"/>
      <c r="AE14" s="536"/>
      <c r="AF14" s="536"/>
      <c r="AG14" s="537"/>
      <c r="AH14" s="535">
        <v>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121</v>
      </c>
      <c r="CU14" s="553"/>
      <c r="CV14" s="553"/>
      <c r="CW14" s="553"/>
      <c r="CX14" s="553"/>
      <c r="CY14" s="553"/>
      <c r="CZ14" s="553"/>
      <c r="DA14" s="554"/>
      <c r="DB14" s="552">
        <v>1.3</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129</v>
      </c>
      <c r="N15" s="540"/>
      <c r="O15" s="540"/>
      <c r="P15" s="540"/>
      <c r="Q15" s="541"/>
      <c r="R15" s="542">
        <v>69635</v>
      </c>
      <c r="S15" s="543"/>
      <c r="T15" s="543"/>
      <c r="U15" s="543"/>
      <c r="V15" s="544"/>
      <c r="W15" s="545" t="s">
        <v>137</v>
      </c>
      <c r="X15" s="441"/>
      <c r="Y15" s="441"/>
      <c r="Z15" s="441"/>
      <c r="AA15" s="441"/>
      <c r="AB15" s="442"/>
      <c r="AC15" s="408">
        <v>6715</v>
      </c>
      <c r="AD15" s="409"/>
      <c r="AE15" s="409"/>
      <c r="AF15" s="409"/>
      <c r="AG15" s="410"/>
      <c r="AH15" s="408">
        <v>6550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8317354</v>
      </c>
      <c r="BO15" s="485"/>
      <c r="BP15" s="485"/>
      <c r="BQ15" s="485"/>
      <c r="BR15" s="485"/>
      <c r="BS15" s="485"/>
      <c r="BT15" s="485"/>
      <c r="BU15" s="486"/>
      <c r="BV15" s="484">
        <v>7979534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21.1</v>
      </c>
      <c r="AD16" s="536"/>
      <c r="AE16" s="536"/>
      <c r="AF16" s="536"/>
      <c r="AG16" s="537"/>
      <c r="AH16" s="535">
        <v>21.6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13910309</v>
      </c>
      <c r="BO16" s="456"/>
      <c r="BP16" s="456"/>
      <c r="BQ16" s="456"/>
      <c r="BR16" s="456"/>
      <c r="BS16" s="456"/>
      <c r="BT16" s="456"/>
      <c r="BU16" s="457"/>
      <c r="BV16" s="455">
        <v>13413042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23833</v>
      </c>
      <c r="AD17" s="409"/>
      <c r="AE17" s="409"/>
      <c r="AF17" s="409"/>
      <c r="AG17" s="410"/>
      <c r="AH17" s="408">
        <v>22605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10380337</v>
      </c>
      <c r="BO17" s="456"/>
      <c r="BP17" s="456"/>
      <c r="BQ17" s="456"/>
      <c r="BR17" s="456"/>
      <c r="BS17" s="456"/>
      <c r="BT17" s="456"/>
      <c r="BU17" s="457"/>
      <c r="BV17" s="455">
        <v>9965591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294.64999999999998</v>
      </c>
      <c r="M18" s="508"/>
      <c r="N18" s="508"/>
      <c r="O18" s="508"/>
      <c r="P18" s="508"/>
      <c r="Q18" s="508"/>
      <c r="R18" s="509"/>
      <c r="S18" s="509"/>
      <c r="T18" s="509"/>
      <c r="U18" s="509"/>
      <c r="V18" s="510"/>
      <c r="W18" s="526"/>
      <c r="X18" s="527"/>
      <c r="Y18" s="527"/>
      <c r="Z18" s="527"/>
      <c r="AA18" s="527"/>
      <c r="AB18" s="551"/>
      <c r="AC18" s="425">
        <v>74.900000000000006</v>
      </c>
      <c r="AD18" s="426"/>
      <c r="AE18" s="426"/>
      <c r="AF18" s="426"/>
      <c r="AG18" s="511"/>
      <c r="AH18" s="425">
        <v>74.400000000000006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15473826</v>
      </c>
      <c r="BO18" s="456"/>
      <c r="BP18" s="456"/>
      <c r="BQ18" s="456"/>
      <c r="BR18" s="456"/>
      <c r="BS18" s="456"/>
      <c r="BT18" s="456"/>
      <c r="BU18" s="457"/>
      <c r="BV18" s="455">
        <v>15271662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239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20985618</v>
      </c>
      <c r="BO19" s="456"/>
      <c r="BP19" s="456"/>
      <c r="BQ19" s="456"/>
      <c r="BR19" s="456"/>
      <c r="BS19" s="456"/>
      <c r="BT19" s="456"/>
      <c r="BU19" s="457"/>
      <c r="BV19" s="455">
        <v>20341193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30276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24148565</v>
      </c>
      <c r="BO22" s="485"/>
      <c r="BP22" s="485"/>
      <c r="BQ22" s="485"/>
      <c r="BR22" s="485"/>
      <c r="BS22" s="485"/>
      <c r="BT22" s="485"/>
      <c r="BU22" s="486"/>
      <c r="BV22" s="484">
        <v>25963845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14660452</v>
      </c>
      <c r="BO23" s="456"/>
      <c r="BP23" s="456"/>
      <c r="BQ23" s="456"/>
      <c r="BR23" s="456"/>
      <c r="BS23" s="456"/>
      <c r="BT23" s="456"/>
      <c r="BU23" s="457"/>
      <c r="BV23" s="455">
        <v>15556291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8450</v>
      </c>
      <c r="R24" s="409"/>
      <c r="S24" s="409"/>
      <c r="T24" s="409"/>
      <c r="U24" s="409"/>
      <c r="V24" s="410"/>
      <c r="W24" s="498"/>
      <c r="X24" s="435"/>
      <c r="Y24" s="436"/>
      <c r="Z24" s="411" t="s">
        <v>162</v>
      </c>
      <c r="AA24" s="412"/>
      <c r="AB24" s="412"/>
      <c r="AC24" s="412"/>
      <c r="AD24" s="412"/>
      <c r="AE24" s="412"/>
      <c r="AF24" s="412"/>
      <c r="AG24" s="413"/>
      <c r="AH24" s="408">
        <v>472</v>
      </c>
      <c r="AI24" s="409"/>
      <c r="AJ24" s="409"/>
      <c r="AK24" s="409"/>
      <c r="AL24" s="410"/>
      <c r="AM24" s="408">
        <v>1421192</v>
      </c>
      <c r="AN24" s="409"/>
      <c r="AO24" s="409"/>
      <c r="AP24" s="409"/>
      <c r="AQ24" s="409"/>
      <c r="AR24" s="410"/>
      <c r="AS24" s="408">
        <v>3011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14393804</v>
      </c>
      <c r="BO24" s="456"/>
      <c r="BP24" s="456"/>
      <c r="BQ24" s="456"/>
      <c r="BR24" s="456"/>
      <c r="BS24" s="456"/>
      <c r="BT24" s="456"/>
      <c r="BU24" s="457"/>
      <c r="BV24" s="455">
        <v>15367139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7070</v>
      </c>
      <c r="R25" s="409"/>
      <c r="S25" s="409"/>
      <c r="T25" s="409"/>
      <c r="U25" s="409"/>
      <c r="V25" s="410"/>
      <c r="W25" s="498"/>
      <c r="X25" s="435"/>
      <c r="Y25" s="436"/>
      <c r="Z25" s="411" t="s">
        <v>165</v>
      </c>
      <c r="AA25" s="412"/>
      <c r="AB25" s="412"/>
      <c r="AC25" s="412"/>
      <c r="AD25" s="412"/>
      <c r="AE25" s="412"/>
      <c r="AF25" s="412"/>
      <c r="AG25" s="413"/>
      <c r="AH25" s="408">
        <v>106</v>
      </c>
      <c r="AI25" s="409"/>
      <c r="AJ25" s="409"/>
      <c r="AK25" s="409"/>
      <c r="AL25" s="410"/>
      <c r="AM25" s="408">
        <v>298072</v>
      </c>
      <c r="AN25" s="409"/>
      <c r="AO25" s="409"/>
      <c r="AP25" s="409"/>
      <c r="AQ25" s="409"/>
      <c r="AR25" s="410"/>
      <c r="AS25" s="408">
        <v>2812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17471930</v>
      </c>
      <c r="BO25" s="485"/>
      <c r="BP25" s="485"/>
      <c r="BQ25" s="485"/>
      <c r="BR25" s="485"/>
      <c r="BS25" s="485"/>
      <c r="BT25" s="485"/>
      <c r="BU25" s="486"/>
      <c r="BV25" s="484">
        <v>5270847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6060</v>
      </c>
      <c r="R26" s="409"/>
      <c r="S26" s="409"/>
      <c r="T26" s="409"/>
      <c r="U26" s="409"/>
      <c r="V26" s="410"/>
      <c r="W26" s="498"/>
      <c r="X26" s="435"/>
      <c r="Y26" s="436"/>
      <c r="Z26" s="411" t="s">
        <v>168</v>
      </c>
      <c r="AA26" s="466"/>
      <c r="AB26" s="466"/>
      <c r="AC26" s="466"/>
      <c r="AD26" s="466"/>
      <c r="AE26" s="466"/>
      <c r="AF26" s="466"/>
      <c r="AG26" s="467"/>
      <c r="AH26" s="408">
        <v>1</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171</v>
      </c>
      <c r="F27" s="412"/>
      <c r="G27" s="412"/>
      <c r="H27" s="412"/>
      <c r="I27" s="412"/>
      <c r="J27" s="412"/>
      <c r="K27" s="413"/>
      <c r="L27" s="408">
        <v>1</v>
      </c>
      <c r="M27" s="409"/>
      <c r="N27" s="409"/>
      <c r="O27" s="409"/>
      <c r="P27" s="410"/>
      <c r="Q27" s="408">
        <v>4400</v>
      </c>
      <c r="R27" s="409"/>
      <c r="S27" s="409"/>
      <c r="T27" s="409"/>
      <c r="U27" s="409"/>
      <c r="V27" s="410"/>
      <c r="W27" s="498"/>
      <c r="X27" s="435"/>
      <c r="Y27" s="436"/>
      <c r="Z27" s="411" t="s">
        <v>172</v>
      </c>
      <c r="AA27" s="412"/>
      <c r="AB27" s="412"/>
      <c r="AC27" s="412"/>
      <c r="AD27" s="412"/>
      <c r="AE27" s="412"/>
      <c r="AF27" s="412"/>
      <c r="AG27" s="413"/>
      <c r="AH27" s="408">
        <v>2</v>
      </c>
      <c r="AI27" s="409"/>
      <c r="AJ27" s="409"/>
      <c r="AK27" s="409"/>
      <c r="AL27" s="410"/>
      <c r="AM27" s="408" t="s">
        <v>169</v>
      </c>
      <c r="AN27" s="409"/>
      <c r="AO27" s="409"/>
      <c r="AP27" s="409"/>
      <c r="AQ27" s="409"/>
      <c r="AR27" s="410"/>
      <c r="AS27" s="408" t="s">
        <v>169</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t="s">
        <v>121</v>
      </c>
      <c r="BO27" s="490"/>
      <c r="BP27" s="490"/>
      <c r="BQ27" s="490"/>
      <c r="BR27" s="490"/>
      <c r="BS27" s="490"/>
      <c r="BT27" s="490"/>
      <c r="BU27" s="491"/>
      <c r="BV27" s="489" t="s">
        <v>121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3850</v>
      </c>
      <c r="R28" s="409"/>
      <c r="S28" s="409"/>
      <c r="T28" s="409"/>
      <c r="U28" s="409"/>
      <c r="V28" s="410"/>
      <c r="W28" s="498"/>
      <c r="X28" s="435"/>
      <c r="Y28" s="436"/>
      <c r="Z28" s="411" t="s">
        <v>175</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2662893</v>
      </c>
      <c r="BO28" s="485"/>
      <c r="BP28" s="485"/>
      <c r="BQ28" s="485"/>
      <c r="BR28" s="485"/>
      <c r="BS28" s="485"/>
      <c r="BT28" s="485"/>
      <c r="BU28" s="486"/>
      <c r="BV28" s="484">
        <v>2441065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19</v>
      </c>
      <c r="M29" s="409"/>
      <c r="N29" s="409"/>
      <c r="O29" s="409"/>
      <c r="P29" s="410"/>
      <c r="Q29" s="408">
        <v>3550</v>
      </c>
      <c r="R29" s="409"/>
      <c r="S29" s="409"/>
      <c r="T29" s="409"/>
      <c r="U29" s="409"/>
      <c r="V29" s="410"/>
      <c r="W29" s="499"/>
      <c r="X29" s="500"/>
      <c r="Y29" s="501"/>
      <c r="Z29" s="411" t="s">
        <v>178</v>
      </c>
      <c r="AA29" s="412"/>
      <c r="AB29" s="412"/>
      <c r="AC29" s="412"/>
      <c r="AD29" s="412"/>
      <c r="AE29" s="412"/>
      <c r="AF29" s="412"/>
      <c r="AG29" s="413"/>
      <c r="AH29" s="408">
        <v>474</v>
      </c>
      <c r="AI29" s="409"/>
      <c r="AJ29" s="409"/>
      <c r="AK29" s="409"/>
      <c r="AL29" s="410"/>
      <c r="AM29" s="408">
        <v>1426870</v>
      </c>
      <c r="AN29" s="409"/>
      <c r="AO29" s="409"/>
      <c r="AP29" s="409"/>
      <c r="AQ29" s="409"/>
      <c r="AR29" s="410"/>
      <c r="AS29" s="408">
        <v>3010</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t="s">
        <v>121</v>
      </c>
      <c r="BO29" s="456"/>
      <c r="BP29" s="456"/>
      <c r="BQ29" s="456"/>
      <c r="BR29" s="456"/>
      <c r="BS29" s="456"/>
      <c r="BT29" s="456"/>
      <c r="BU29" s="457"/>
      <c r="BV29" s="455" t="s">
        <v>121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98.1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3923161</v>
      </c>
      <c r="BO30" s="490"/>
      <c r="BP30" s="490"/>
      <c r="BQ30" s="490"/>
      <c r="BR30" s="490"/>
      <c r="BS30" s="490"/>
      <c r="BT30" s="490"/>
      <c r="BU30" s="491"/>
      <c r="BV30" s="489">
        <v>3992582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5</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9</v>
      </c>
      <c r="AN34" s="403"/>
      <c r="AO34" s="404" t="str">
        <f>IF('各会計、関係団体の財政状況及び健全化判断比率'!B32="","",'各会計、関係団体の財政状況及び健全化判断比率'!B32)</f>
        <v>恵庭市水道事業会計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石狩東部水道企業団</v>
      </c>
      <c r="BZ34" s="404"/>
      <c r="CA34" s="404"/>
      <c r="CB34" s="404"/>
      <c r="CC34" s="404"/>
      <c r="CD34" s="404"/>
      <c r="CE34" s="404"/>
      <c r="CF34" s="404"/>
      <c r="CG34" s="404"/>
      <c r="CH34" s="404"/>
      <c r="CI34" s="404"/>
      <c r="CJ34" s="404"/>
      <c r="CK34" s="404"/>
      <c r="CL34" s="404"/>
      <c r="CM34" s="404"/>
      <c r="CN34" s="181"/>
      <c r="CO34" s="403">
        <f>IF(CQ34="","",MAX(C34:D43,U34:V43,AM34:AN43,BE34:BF43,BW34:BX43)+1)</f>
        <v>13</v>
      </c>
      <c r="CP34" s="403"/>
      <c r="CQ34" s="404" t="str">
        <f>IF('各会計、関係団体の財政状況及び健全化判断比率'!BS7="","",'各会計、関係団体の財政状況及び健全化判断比率'!BS7)</f>
        <v>恵庭リサーチビジネスパーク㈱</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土地区画整理事業特別会計</v>
      </c>
      <c r="F35" s="404"/>
      <c r="G35" s="404"/>
      <c r="H35" s="404"/>
      <c r="I35" s="404"/>
      <c r="J35" s="404"/>
      <c r="K35" s="404"/>
      <c r="L35" s="404"/>
      <c r="M35" s="404"/>
      <c r="N35" s="404"/>
      <c r="O35" s="404"/>
      <c r="P35" s="404"/>
      <c r="Q35" s="404"/>
      <c r="R35" s="404"/>
      <c r="S35" s="404"/>
      <c r="T35" s="181"/>
      <c r="U35" s="403">
        <f>IF(W35="","",U34+1)</f>
        <v>6</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10</v>
      </c>
      <c r="AN35" s="403"/>
      <c r="AO35" s="404" t="str">
        <f>IF('各会計、関係団体の財政状況及び健全化判断比率'!B33="","",'各会計、関係団体の財政状況及び健全化判断比率'!B33)</f>
        <v>恵庭市下水道事業会計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石狩教育研修センター</v>
      </c>
      <c r="BZ35" s="404"/>
      <c r="CA35" s="404"/>
      <c r="CB35" s="404"/>
      <c r="CC35" s="404"/>
      <c r="CD35" s="404"/>
      <c r="CE35" s="404"/>
      <c r="CF35" s="404"/>
      <c r="CG35" s="404"/>
      <c r="CH35" s="404"/>
      <c r="CI35" s="404"/>
      <c r="CJ35" s="404"/>
      <c r="CK35" s="404"/>
      <c r="CL35" s="404"/>
      <c r="CM35" s="404"/>
      <c r="CN35" s="181"/>
      <c r="CO35" s="403">
        <f t="shared" ref="CO35:CO43" si="3">IF(CQ35="","",CO34+1)</f>
        <v>14</v>
      </c>
      <c r="CP35" s="403"/>
      <c r="CQ35" s="404" t="str">
        <f>IF('各会計、関係団体の財政状況及び健全化判断比率'!BS8="","",'各会計、関係団体の財政状況及び健全化判断比率'!BS8)</f>
        <v>（一財）恵庭市振興公社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土地取得事業特別会計</v>
      </c>
      <c r="F36" s="404"/>
      <c r="G36" s="404"/>
      <c r="H36" s="404"/>
      <c r="I36" s="404"/>
      <c r="J36" s="404"/>
      <c r="K36" s="404"/>
      <c r="L36" s="404"/>
      <c r="M36" s="404"/>
      <c r="N36" s="404"/>
      <c r="O36" s="404"/>
      <c r="P36" s="404"/>
      <c r="Q36" s="404"/>
      <c r="R36" s="404"/>
      <c r="S36" s="404"/>
      <c r="T36" s="181"/>
      <c r="U36" s="403">
        <f t="shared" ref="U36:U43" si="4">IF(W36="","",U35+1)</f>
        <v>7</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f t="shared" si="3"/>
        <v>15</v>
      </c>
      <c r="CP36" s="403"/>
      <c r="CQ36" s="404" t="str">
        <f>IF('各会計、関係団体の財政状況及び健全化判断比率'!BS9="","",'各会計、関係団体の財政状況及び健全化判断比率'!BS9)</f>
        <v>（一財）恵庭市学校給食協会</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f>IF(E37="","",C36+1)</f>
        <v>4</v>
      </c>
      <c r="D37" s="403"/>
      <c r="E37" s="404" t="str">
        <f>IF('各会計、関係団体の財政状況及び健全化判断比率'!B10="","",'各会計、関係団体の財政状況及び健全化判断比率'!B10)</f>
        <v>墓園事業特別会計</v>
      </c>
      <c r="F37" s="404"/>
      <c r="G37" s="404"/>
      <c r="H37" s="404"/>
      <c r="I37" s="404"/>
      <c r="J37" s="404"/>
      <c r="K37" s="404"/>
      <c r="L37" s="404"/>
      <c r="M37" s="404"/>
      <c r="N37" s="404"/>
      <c r="O37" s="404"/>
      <c r="P37" s="404"/>
      <c r="Q37" s="404"/>
      <c r="R37" s="404"/>
      <c r="S37" s="404"/>
      <c r="T37" s="181"/>
      <c r="U37" s="403">
        <f t="shared" si="4"/>
        <v>8</v>
      </c>
      <c r="V37" s="403"/>
      <c r="W37" s="404" t="str">
        <f>IF('各会計、関係団体の財政状況及び健全化判断比率'!B31="","",'各会計、関係団体の財政状況及び健全化判断比率'!B31)</f>
        <v>駐車場事業特別会計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jWVM9CeXD4B0IJLYCxNnPR1HKz8c6RRaJC7tg0a908rN2b7Qn3yMEng0WLGcl+geS0c9JFzQEuELhzLod7F8kw==" saltValue="4UDhCLWrSK99YE1IDazdc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Q28" sqref="Q28:V2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7" t="s">
        <v>537</v>
      </c>
      <c r="D34" s="1187"/>
      <c r="E34" s="1188"/>
      <c r="F34" s="32">
        <v>11.2</v>
      </c>
      <c r="G34" s="33">
        <v>11.03</v>
      </c>
      <c r="H34" s="33">
        <v>11.28</v>
      </c>
      <c r="I34" s="33">
        <v>12.22</v>
      </c>
      <c r="J34" s="34">
        <v>12.5</v>
      </c>
      <c r="K34" s="22"/>
      <c r="L34" s="22"/>
      <c r="M34" s="22"/>
      <c r="N34" s="22"/>
      <c r="O34" s="22"/>
      <c r="P34" s="22"/>
    </row>
    <row r="35" spans="1:16" ht="39" customHeight="1" x14ac:dyDescent="0.15">
      <c r="A35" s="22"/>
      <c r="B35" s="35"/>
      <c r="C35" s="1181" t="s">
        <v>538</v>
      </c>
      <c r="D35" s="1182"/>
      <c r="E35" s="1183"/>
      <c r="F35" s="36">
        <v>5.38</v>
      </c>
      <c r="G35" s="37">
        <v>4.8899999999999997</v>
      </c>
      <c r="H35" s="37">
        <v>10.119999999999999</v>
      </c>
      <c r="I35" s="37">
        <v>7.39</v>
      </c>
      <c r="J35" s="38">
        <v>8.9600000000000009</v>
      </c>
      <c r="K35" s="22"/>
      <c r="L35" s="22"/>
      <c r="M35" s="22"/>
      <c r="N35" s="22"/>
      <c r="O35" s="22"/>
      <c r="P35" s="22"/>
    </row>
    <row r="36" spans="1:16" ht="39" customHeight="1" x14ac:dyDescent="0.15">
      <c r="A36" s="22"/>
      <c r="B36" s="35"/>
      <c r="C36" s="1181" t="s">
        <v>539</v>
      </c>
      <c r="D36" s="1182"/>
      <c r="E36" s="1183"/>
      <c r="F36" s="36">
        <v>5.26</v>
      </c>
      <c r="G36" s="37">
        <v>4.7699999999999996</v>
      </c>
      <c r="H36" s="37">
        <v>4.4400000000000004</v>
      </c>
      <c r="I36" s="37">
        <v>5.13</v>
      </c>
      <c r="J36" s="38">
        <v>5.79</v>
      </c>
      <c r="K36" s="22"/>
      <c r="L36" s="22"/>
      <c r="M36" s="22"/>
      <c r="N36" s="22"/>
      <c r="O36" s="22"/>
      <c r="P36" s="22"/>
    </row>
    <row r="37" spans="1:16" ht="39" customHeight="1" x14ac:dyDescent="0.15">
      <c r="A37" s="22"/>
      <c r="B37" s="35"/>
      <c r="C37" s="1181" t="s">
        <v>540</v>
      </c>
      <c r="D37" s="1182"/>
      <c r="E37" s="1183"/>
      <c r="F37" s="36">
        <v>0.49</v>
      </c>
      <c r="G37" s="37">
        <v>0.16</v>
      </c>
      <c r="H37" s="37">
        <v>0.54</v>
      </c>
      <c r="I37" s="37">
        <v>0.73</v>
      </c>
      <c r="J37" s="38">
        <v>0.78</v>
      </c>
      <c r="K37" s="22"/>
      <c r="L37" s="22"/>
      <c r="M37" s="22"/>
      <c r="N37" s="22"/>
      <c r="O37" s="22"/>
      <c r="P37" s="22"/>
    </row>
    <row r="38" spans="1:16" ht="39" customHeight="1" x14ac:dyDescent="0.15">
      <c r="A38" s="22"/>
      <c r="B38" s="35"/>
      <c r="C38" s="1181" t="s">
        <v>541</v>
      </c>
      <c r="D38" s="1182"/>
      <c r="E38" s="1183"/>
      <c r="F38" s="36" t="s">
        <v>542</v>
      </c>
      <c r="G38" s="37" t="s">
        <v>543</v>
      </c>
      <c r="H38" s="37">
        <v>0.82</v>
      </c>
      <c r="I38" s="37">
        <v>0.55000000000000004</v>
      </c>
      <c r="J38" s="38">
        <v>0.42</v>
      </c>
      <c r="K38" s="22"/>
      <c r="L38" s="22"/>
      <c r="M38" s="22"/>
      <c r="N38" s="22"/>
      <c r="O38" s="22"/>
      <c r="P38" s="22"/>
    </row>
    <row r="39" spans="1:16" ht="39" customHeight="1" x14ac:dyDescent="0.15">
      <c r="A39" s="22"/>
      <c r="B39" s="35"/>
      <c r="C39" s="1181" t="s">
        <v>544</v>
      </c>
      <c r="D39" s="1182"/>
      <c r="E39" s="1183"/>
      <c r="F39" s="36">
        <v>0</v>
      </c>
      <c r="G39" s="37">
        <v>0</v>
      </c>
      <c r="H39" s="37">
        <v>0.06</v>
      </c>
      <c r="I39" s="37">
        <v>0.11</v>
      </c>
      <c r="J39" s="38">
        <v>0.14000000000000001</v>
      </c>
      <c r="K39" s="22"/>
      <c r="L39" s="22"/>
      <c r="M39" s="22"/>
      <c r="N39" s="22"/>
      <c r="O39" s="22"/>
      <c r="P39" s="22"/>
    </row>
    <row r="40" spans="1:16" ht="39" customHeight="1" x14ac:dyDescent="0.15">
      <c r="A40" s="22"/>
      <c r="B40" s="35"/>
      <c r="C40" s="1181" t="s">
        <v>545</v>
      </c>
      <c r="D40" s="1182"/>
      <c r="E40" s="1183"/>
      <c r="F40" s="36">
        <v>0.11</v>
      </c>
      <c r="G40" s="37">
        <v>0.13</v>
      </c>
      <c r="H40" s="37">
        <v>0.11</v>
      </c>
      <c r="I40" s="37">
        <v>0.11</v>
      </c>
      <c r="J40" s="38">
        <v>0.12</v>
      </c>
      <c r="K40" s="22"/>
      <c r="L40" s="22"/>
      <c r="M40" s="22"/>
      <c r="N40" s="22"/>
      <c r="O40" s="22"/>
      <c r="P40" s="22"/>
    </row>
    <row r="41" spans="1:16" ht="39" customHeight="1" x14ac:dyDescent="0.15">
      <c r="A41" s="22"/>
      <c r="B41" s="35"/>
      <c r="C41" s="1181" t="s">
        <v>546</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547</v>
      </c>
      <c r="D42" s="1182"/>
      <c r="E42" s="1183"/>
      <c r="F42" s="36" t="s">
        <v>491</v>
      </c>
      <c r="G42" s="37" t="s">
        <v>491</v>
      </c>
      <c r="H42" s="37" t="s">
        <v>491</v>
      </c>
      <c r="I42" s="37" t="s">
        <v>491</v>
      </c>
      <c r="J42" s="38" t="s">
        <v>491</v>
      </c>
      <c r="K42" s="22"/>
      <c r="L42" s="22"/>
      <c r="M42" s="22"/>
      <c r="N42" s="22"/>
      <c r="O42" s="22"/>
      <c r="P42" s="22"/>
    </row>
    <row r="43" spans="1:16" ht="39" customHeight="1" thickBot="1" x14ac:dyDescent="0.2">
      <c r="A43" s="22"/>
      <c r="B43" s="40"/>
      <c r="C43" s="1184" t="s">
        <v>548</v>
      </c>
      <c r="D43" s="1185"/>
      <c r="E43" s="1186"/>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u8S17zdTVKWPQhBkO2cAKYKT8LdD7q7hMGhYDAYLBO24H3pLyxc3izFI6wOLM4LPcfcGq5gHyfd7FNhfjT7/w==" saltValue="Phbbj5czctwI8Et5B9rt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Q28" sqref="Q28:V2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2456</v>
      </c>
      <c r="L45" s="60">
        <v>2493</v>
      </c>
      <c r="M45" s="60">
        <v>2665</v>
      </c>
      <c r="N45" s="60">
        <v>2792</v>
      </c>
      <c r="O45" s="61">
        <v>2794</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491</v>
      </c>
      <c r="L46" s="64" t="s">
        <v>491</v>
      </c>
      <c r="M46" s="64" t="s">
        <v>491</v>
      </c>
      <c r="N46" s="64" t="s">
        <v>491</v>
      </c>
      <c r="O46" s="65" t="s">
        <v>491</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491</v>
      </c>
      <c r="L47" s="64" t="s">
        <v>491</v>
      </c>
      <c r="M47" s="64" t="s">
        <v>491</v>
      </c>
      <c r="N47" s="64" t="s">
        <v>491</v>
      </c>
      <c r="O47" s="65" t="s">
        <v>491</v>
      </c>
      <c r="P47" s="48"/>
      <c r="Q47" s="48"/>
      <c r="R47" s="48"/>
      <c r="S47" s="48"/>
      <c r="T47" s="48"/>
      <c r="U47" s="48"/>
    </row>
    <row r="48" spans="1:21" ht="30.75" customHeight="1" x14ac:dyDescent="0.15">
      <c r="A48" s="48"/>
      <c r="B48" s="1214"/>
      <c r="C48" s="1215"/>
      <c r="D48" s="62"/>
      <c r="E48" s="1191" t="s">
        <v>13</v>
      </c>
      <c r="F48" s="1191"/>
      <c r="G48" s="1191"/>
      <c r="H48" s="1191"/>
      <c r="I48" s="1191"/>
      <c r="J48" s="1192"/>
      <c r="K48" s="63">
        <v>581</v>
      </c>
      <c r="L48" s="64">
        <v>538</v>
      </c>
      <c r="M48" s="64">
        <v>519</v>
      </c>
      <c r="N48" s="64">
        <v>519</v>
      </c>
      <c r="O48" s="65">
        <v>534</v>
      </c>
      <c r="P48" s="48"/>
      <c r="Q48" s="48"/>
      <c r="R48" s="48"/>
      <c r="S48" s="48"/>
      <c r="T48" s="48"/>
      <c r="U48" s="48"/>
    </row>
    <row r="49" spans="1:21" ht="30.75" customHeight="1" x14ac:dyDescent="0.15">
      <c r="A49" s="48"/>
      <c r="B49" s="1214"/>
      <c r="C49" s="1215"/>
      <c r="D49" s="62"/>
      <c r="E49" s="1191" t="s">
        <v>14</v>
      </c>
      <c r="F49" s="1191"/>
      <c r="G49" s="1191"/>
      <c r="H49" s="1191"/>
      <c r="I49" s="1191"/>
      <c r="J49" s="1192"/>
      <c r="K49" s="63">
        <v>1</v>
      </c>
      <c r="L49" s="64">
        <v>1</v>
      </c>
      <c r="M49" s="64">
        <v>1</v>
      </c>
      <c r="N49" s="64">
        <v>1</v>
      </c>
      <c r="O49" s="65">
        <v>1</v>
      </c>
      <c r="P49" s="48"/>
      <c r="Q49" s="48"/>
      <c r="R49" s="48"/>
      <c r="S49" s="48"/>
      <c r="T49" s="48"/>
      <c r="U49" s="48"/>
    </row>
    <row r="50" spans="1:21" ht="30.75" customHeight="1" x14ac:dyDescent="0.15">
      <c r="A50" s="48"/>
      <c r="B50" s="1214"/>
      <c r="C50" s="1215"/>
      <c r="D50" s="62"/>
      <c r="E50" s="1191" t="s">
        <v>15</v>
      </c>
      <c r="F50" s="1191"/>
      <c r="G50" s="1191"/>
      <c r="H50" s="1191"/>
      <c r="I50" s="1191"/>
      <c r="J50" s="1192"/>
      <c r="K50" s="63">
        <v>18</v>
      </c>
      <c r="L50" s="64">
        <v>22</v>
      </c>
      <c r="M50" s="64">
        <v>38</v>
      </c>
      <c r="N50" s="64">
        <v>20</v>
      </c>
      <c r="O50" s="65">
        <v>29</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491</v>
      </c>
      <c r="L51" s="64" t="s">
        <v>491</v>
      </c>
      <c r="M51" s="64" t="s">
        <v>491</v>
      </c>
      <c r="N51" s="64" t="s">
        <v>491</v>
      </c>
      <c r="O51" s="65" t="s">
        <v>491</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2404</v>
      </c>
      <c r="L52" s="64">
        <v>2421</v>
      </c>
      <c r="M52" s="64">
        <v>2376</v>
      </c>
      <c r="N52" s="64">
        <v>2289</v>
      </c>
      <c r="O52" s="65">
        <v>2232</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652</v>
      </c>
      <c r="L53" s="69">
        <v>633</v>
      </c>
      <c r="M53" s="69">
        <v>847</v>
      </c>
      <c r="N53" s="69">
        <v>1043</v>
      </c>
      <c r="O53" s="70">
        <v>1126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q/WGyH27QYY2eTibq5PDBmbo5RavCxVeNfXAECcyETlUo+TssVwSoI4hIuV0R79YXHrsn9EHTCs74UHeLpOUQ==" saltValue="aPA8lNtz+/hIQNEYhIja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Q28" sqref="Q28:V2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32" t="s">
        <v>30</v>
      </c>
      <c r="C41" s="1233"/>
      <c r="D41" s="105"/>
      <c r="E41" s="1234" t="s">
        <v>31</v>
      </c>
      <c r="F41" s="1234"/>
      <c r="G41" s="1234"/>
      <c r="H41" s="1235"/>
      <c r="I41" s="355">
        <v>27933</v>
      </c>
      <c r="J41" s="356">
        <v>27588</v>
      </c>
      <c r="K41" s="356">
        <v>27123</v>
      </c>
      <c r="L41" s="356">
        <v>25964</v>
      </c>
      <c r="M41" s="357">
        <v>24149</v>
      </c>
    </row>
    <row r="42" spans="2:13" ht="27.75" customHeight="1" x14ac:dyDescent="0.15">
      <c r="B42" s="1222"/>
      <c r="C42" s="1223"/>
      <c r="D42" s="106"/>
      <c r="E42" s="1226" t="s">
        <v>32</v>
      </c>
      <c r="F42" s="1226"/>
      <c r="G42" s="1226"/>
      <c r="H42" s="1227"/>
      <c r="I42" s="358">
        <v>40</v>
      </c>
      <c r="J42" s="359">
        <v>50</v>
      </c>
      <c r="K42" s="359">
        <v>219</v>
      </c>
      <c r="L42" s="359">
        <v>223</v>
      </c>
      <c r="M42" s="360">
        <v>240</v>
      </c>
    </row>
    <row r="43" spans="2:13" ht="27.75" customHeight="1" x14ac:dyDescent="0.15">
      <c r="B43" s="1222"/>
      <c r="C43" s="1223"/>
      <c r="D43" s="106"/>
      <c r="E43" s="1226" t="s">
        <v>33</v>
      </c>
      <c r="F43" s="1226"/>
      <c r="G43" s="1226"/>
      <c r="H43" s="1227"/>
      <c r="I43" s="358">
        <v>7120</v>
      </c>
      <c r="J43" s="359">
        <v>6829</v>
      </c>
      <c r="K43" s="359">
        <v>6375</v>
      </c>
      <c r="L43" s="359">
        <v>6193</v>
      </c>
      <c r="M43" s="360">
        <v>6212</v>
      </c>
    </row>
    <row r="44" spans="2:13" ht="27.75" customHeight="1" x14ac:dyDescent="0.15">
      <c r="B44" s="1222"/>
      <c r="C44" s="1223"/>
      <c r="D44" s="106"/>
      <c r="E44" s="1226" t="s">
        <v>34</v>
      </c>
      <c r="F44" s="1226"/>
      <c r="G44" s="1226"/>
      <c r="H44" s="1227"/>
      <c r="I44" s="358" t="s">
        <v>491</v>
      </c>
      <c r="J44" s="359" t="s">
        <v>491</v>
      </c>
      <c r="K44" s="359" t="s">
        <v>491</v>
      </c>
      <c r="L44" s="359" t="s">
        <v>491</v>
      </c>
      <c r="M44" s="360" t="s">
        <v>491</v>
      </c>
    </row>
    <row r="45" spans="2:13" ht="27.75" customHeight="1" x14ac:dyDescent="0.15">
      <c r="B45" s="1222"/>
      <c r="C45" s="1223"/>
      <c r="D45" s="106"/>
      <c r="E45" s="1226" t="s">
        <v>35</v>
      </c>
      <c r="F45" s="1226"/>
      <c r="G45" s="1226"/>
      <c r="H45" s="1227"/>
      <c r="I45" s="358">
        <v>1757</v>
      </c>
      <c r="J45" s="359">
        <v>1620</v>
      </c>
      <c r="K45" s="359">
        <v>1532</v>
      </c>
      <c r="L45" s="359">
        <v>1388</v>
      </c>
      <c r="M45" s="360">
        <v>1450</v>
      </c>
    </row>
    <row r="46" spans="2:13" ht="27.75" customHeight="1" x14ac:dyDescent="0.15">
      <c r="B46" s="1222"/>
      <c r="C46" s="1223"/>
      <c r="D46" s="107"/>
      <c r="E46" s="1226" t="s">
        <v>36</v>
      </c>
      <c r="F46" s="1226"/>
      <c r="G46" s="1226"/>
      <c r="H46" s="1227"/>
      <c r="I46" s="358" t="s">
        <v>491</v>
      </c>
      <c r="J46" s="359" t="s">
        <v>491</v>
      </c>
      <c r="K46" s="359">
        <v>3</v>
      </c>
      <c r="L46" s="359" t="s">
        <v>491</v>
      </c>
      <c r="M46" s="360" t="s">
        <v>491</v>
      </c>
    </row>
    <row r="47" spans="2:13" ht="27.75" customHeight="1" x14ac:dyDescent="0.15">
      <c r="B47" s="1222"/>
      <c r="C47" s="1223"/>
      <c r="D47" s="108"/>
      <c r="E47" s="1236" t="s">
        <v>37</v>
      </c>
      <c r="F47" s="1237"/>
      <c r="G47" s="1237"/>
      <c r="H47" s="1238"/>
      <c r="I47" s="358" t="s">
        <v>491</v>
      </c>
      <c r="J47" s="359" t="s">
        <v>491</v>
      </c>
      <c r="K47" s="359" t="s">
        <v>491</v>
      </c>
      <c r="L47" s="359" t="s">
        <v>491</v>
      </c>
      <c r="M47" s="360" t="s">
        <v>491</v>
      </c>
    </row>
    <row r="48" spans="2:13" ht="27.75" customHeight="1" x14ac:dyDescent="0.15">
      <c r="B48" s="1222"/>
      <c r="C48" s="1223"/>
      <c r="D48" s="106"/>
      <c r="E48" s="1226" t="s">
        <v>38</v>
      </c>
      <c r="F48" s="1226"/>
      <c r="G48" s="1226"/>
      <c r="H48" s="1227"/>
      <c r="I48" s="358" t="s">
        <v>491</v>
      </c>
      <c r="J48" s="359" t="s">
        <v>491</v>
      </c>
      <c r="K48" s="359" t="s">
        <v>491</v>
      </c>
      <c r="L48" s="359" t="s">
        <v>491</v>
      </c>
      <c r="M48" s="360" t="s">
        <v>491</v>
      </c>
    </row>
    <row r="49" spans="2:13" ht="27.75" customHeight="1" x14ac:dyDescent="0.15">
      <c r="B49" s="1224"/>
      <c r="C49" s="1225"/>
      <c r="D49" s="106"/>
      <c r="E49" s="1226" t="s">
        <v>39</v>
      </c>
      <c r="F49" s="1226"/>
      <c r="G49" s="1226"/>
      <c r="H49" s="1227"/>
      <c r="I49" s="358" t="s">
        <v>491</v>
      </c>
      <c r="J49" s="359" t="s">
        <v>491</v>
      </c>
      <c r="K49" s="359" t="s">
        <v>491</v>
      </c>
      <c r="L49" s="359" t="s">
        <v>491</v>
      </c>
      <c r="M49" s="360" t="s">
        <v>491</v>
      </c>
    </row>
    <row r="50" spans="2:13" ht="27.75" customHeight="1" x14ac:dyDescent="0.15">
      <c r="B50" s="1220" t="s">
        <v>40</v>
      </c>
      <c r="C50" s="1221"/>
      <c r="D50" s="109"/>
      <c r="E50" s="1226" t="s">
        <v>41</v>
      </c>
      <c r="F50" s="1226"/>
      <c r="G50" s="1226"/>
      <c r="H50" s="1227"/>
      <c r="I50" s="358">
        <v>4952</v>
      </c>
      <c r="J50" s="359">
        <v>5432</v>
      </c>
      <c r="K50" s="359">
        <v>6319</v>
      </c>
      <c r="L50" s="359">
        <v>7385</v>
      </c>
      <c r="M50" s="360">
        <v>7639</v>
      </c>
    </row>
    <row r="51" spans="2:13" ht="27.75" customHeight="1" x14ac:dyDescent="0.15">
      <c r="B51" s="1222"/>
      <c r="C51" s="1223"/>
      <c r="D51" s="106"/>
      <c r="E51" s="1226" t="s">
        <v>42</v>
      </c>
      <c r="F51" s="1226"/>
      <c r="G51" s="1226"/>
      <c r="H51" s="1227"/>
      <c r="I51" s="358">
        <v>7460</v>
      </c>
      <c r="J51" s="359">
        <v>7582</v>
      </c>
      <c r="K51" s="359">
        <v>6000</v>
      </c>
      <c r="L51" s="359">
        <v>5993</v>
      </c>
      <c r="M51" s="360">
        <v>5659</v>
      </c>
    </row>
    <row r="52" spans="2:13" ht="27.75" customHeight="1" x14ac:dyDescent="0.15">
      <c r="B52" s="1224"/>
      <c r="C52" s="1225"/>
      <c r="D52" s="106"/>
      <c r="E52" s="1226" t="s">
        <v>43</v>
      </c>
      <c r="F52" s="1226"/>
      <c r="G52" s="1226"/>
      <c r="H52" s="1227"/>
      <c r="I52" s="358">
        <v>21829</v>
      </c>
      <c r="J52" s="359">
        <v>21432</v>
      </c>
      <c r="K52" s="359">
        <v>21177</v>
      </c>
      <c r="L52" s="359">
        <v>20203</v>
      </c>
      <c r="M52" s="360">
        <v>19473</v>
      </c>
    </row>
    <row r="53" spans="2:13" ht="27.75" customHeight="1" thickBot="1" x14ac:dyDescent="0.2">
      <c r="B53" s="1228" t="s">
        <v>19</v>
      </c>
      <c r="C53" s="1229"/>
      <c r="D53" s="110"/>
      <c r="E53" s="1230" t="s">
        <v>44</v>
      </c>
      <c r="F53" s="1230"/>
      <c r="G53" s="1230"/>
      <c r="H53" s="1231"/>
      <c r="I53" s="361">
        <v>2610</v>
      </c>
      <c r="J53" s="362">
        <v>1641</v>
      </c>
      <c r="K53" s="362">
        <v>1756</v>
      </c>
      <c r="L53" s="362">
        <v>186</v>
      </c>
      <c r="M53" s="363">
        <v>-721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V0CRZ739wF6uBmuZJUo7vK66eh7ytE/cGyibma/oAXDVTMjcwX0mnpYN9Uh1xA+SivDDS2sL7PVzId0CdcyoQ==" saltValue="Dn8jrwkTQ+XiwpT/Q68F1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Q28" sqref="Q28:V2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7" t="s">
        <v>46</v>
      </c>
      <c r="D55" s="1247"/>
      <c r="E55" s="1248"/>
      <c r="F55" s="122">
        <v>2160</v>
      </c>
      <c r="G55" s="122">
        <v>2441</v>
      </c>
      <c r="H55" s="123">
        <v>2663</v>
      </c>
    </row>
    <row r="56" spans="2:8" ht="52.5" customHeight="1" x14ac:dyDescent="0.15">
      <c r="B56" s="124"/>
      <c r="C56" s="1249" t="s">
        <v>47</v>
      </c>
      <c r="D56" s="1249"/>
      <c r="E56" s="1250"/>
      <c r="F56" s="125" t="s">
        <v>491</v>
      </c>
      <c r="G56" s="125" t="s">
        <v>491</v>
      </c>
      <c r="H56" s="126" t="s">
        <v>491</v>
      </c>
    </row>
    <row r="57" spans="2:8" ht="53.25" customHeight="1" x14ac:dyDescent="0.15">
      <c r="B57" s="124"/>
      <c r="C57" s="1251" t="s">
        <v>48</v>
      </c>
      <c r="D57" s="1251"/>
      <c r="E57" s="1252"/>
      <c r="F57" s="127">
        <v>3394</v>
      </c>
      <c r="G57" s="127">
        <v>3993</v>
      </c>
      <c r="H57" s="128">
        <v>3923</v>
      </c>
    </row>
    <row r="58" spans="2:8" ht="45.75" customHeight="1" x14ac:dyDescent="0.15">
      <c r="B58" s="129"/>
      <c r="C58" s="1239" t="s">
        <v>554</v>
      </c>
      <c r="D58" s="1240"/>
      <c r="E58" s="1241"/>
      <c r="F58" s="130">
        <v>1587</v>
      </c>
      <c r="G58" s="130">
        <v>1794</v>
      </c>
      <c r="H58" s="131">
        <v>1612</v>
      </c>
    </row>
    <row r="59" spans="2:8" ht="45.75" customHeight="1" x14ac:dyDescent="0.15">
      <c r="B59" s="129"/>
      <c r="C59" s="1239" t="s">
        <v>555</v>
      </c>
      <c r="D59" s="1240"/>
      <c r="E59" s="1241"/>
      <c r="F59" s="130">
        <v>296</v>
      </c>
      <c r="G59" s="130">
        <v>527</v>
      </c>
      <c r="H59" s="131">
        <v>671</v>
      </c>
    </row>
    <row r="60" spans="2:8" ht="45.75" customHeight="1" x14ac:dyDescent="0.15">
      <c r="B60" s="129"/>
      <c r="C60" s="1239" t="s">
        <v>556</v>
      </c>
      <c r="D60" s="1240"/>
      <c r="E60" s="1241"/>
      <c r="F60" s="130">
        <v>345</v>
      </c>
      <c r="G60" s="130">
        <v>457</v>
      </c>
      <c r="H60" s="131">
        <v>419</v>
      </c>
    </row>
    <row r="61" spans="2:8" ht="45.75" customHeight="1" x14ac:dyDescent="0.15">
      <c r="B61" s="129"/>
      <c r="C61" s="1239" t="s">
        <v>557</v>
      </c>
      <c r="D61" s="1240"/>
      <c r="E61" s="1241"/>
      <c r="F61" s="130">
        <v>320</v>
      </c>
      <c r="G61" s="130">
        <v>317</v>
      </c>
      <c r="H61" s="131">
        <v>307</v>
      </c>
    </row>
    <row r="62" spans="2:8" ht="45.75" customHeight="1" thickBot="1" x14ac:dyDescent="0.2">
      <c r="B62" s="132"/>
      <c r="C62" s="1242" t="s">
        <v>558</v>
      </c>
      <c r="D62" s="1243"/>
      <c r="E62" s="1244"/>
      <c r="F62" s="133">
        <v>229</v>
      </c>
      <c r="G62" s="133">
        <v>206</v>
      </c>
      <c r="H62" s="134">
        <v>184</v>
      </c>
    </row>
    <row r="63" spans="2:8" ht="52.5" customHeight="1" thickBot="1" x14ac:dyDescent="0.2">
      <c r="B63" s="135"/>
      <c r="C63" s="1245" t="s">
        <v>49</v>
      </c>
      <c r="D63" s="1245"/>
      <c r="E63" s="1246"/>
      <c r="F63" s="136">
        <v>5554</v>
      </c>
      <c r="G63" s="136">
        <v>6434</v>
      </c>
      <c r="H63" s="137">
        <v>6586</v>
      </c>
    </row>
    <row r="64" spans="2:8" x14ac:dyDescent="0.15"/>
  </sheetData>
  <sheetProtection algorithmName="SHA-512" hashValue="CxnJwi6eUsx5us+VxJLAVyARQ2yHKuoJWOJL1OWmb2AU+rZjHnHEY5fxUzU2NWrXz6R77EC0LF9XltH95FVPVw==" saltValue="3daI5WNkwWVV/R7aZVpr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97646-8DAC-4326-A9EB-DFD3996A32A5}">
  <sheetPr>
    <pageSetUpPr fitToPage="1"/>
  </sheetPr>
  <dimension ref="A1:DE85"/>
  <sheetViews>
    <sheetView showGridLines="0" zoomScale="70" zoomScaleNormal="7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571</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4" t="s">
        <v>574</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5" x14ac:dyDescent="0.15">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5" x14ac:dyDescent="0.15">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5" x14ac:dyDescent="0.15">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5" x14ac:dyDescent="0.15">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569</v>
      </c>
    </row>
    <row r="50" spans="1:109" ht="13.5" x14ac:dyDescent="0.15">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529</v>
      </c>
      <c r="BQ50" s="1267"/>
      <c r="BR50" s="1267"/>
      <c r="BS50" s="1267"/>
      <c r="BT50" s="1267"/>
      <c r="BU50" s="1267"/>
      <c r="BV50" s="1267"/>
      <c r="BW50" s="1267"/>
      <c r="BX50" s="1267" t="s">
        <v>530</v>
      </c>
      <c r="BY50" s="1267"/>
      <c r="BZ50" s="1267"/>
      <c r="CA50" s="1267"/>
      <c r="CB50" s="1267"/>
      <c r="CC50" s="1267"/>
      <c r="CD50" s="1267"/>
      <c r="CE50" s="1267"/>
      <c r="CF50" s="1267" t="s">
        <v>531</v>
      </c>
      <c r="CG50" s="1267"/>
      <c r="CH50" s="1267"/>
      <c r="CI50" s="1267"/>
      <c r="CJ50" s="1267"/>
      <c r="CK50" s="1267"/>
      <c r="CL50" s="1267"/>
      <c r="CM50" s="1267"/>
      <c r="CN50" s="1267" t="s">
        <v>532</v>
      </c>
      <c r="CO50" s="1267"/>
      <c r="CP50" s="1267"/>
      <c r="CQ50" s="1267"/>
      <c r="CR50" s="1267"/>
      <c r="CS50" s="1267"/>
      <c r="CT50" s="1267"/>
      <c r="CU50" s="1267"/>
      <c r="CV50" s="1267" t="s">
        <v>533</v>
      </c>
      <c r="CW50" s="1267"/>
      <c r="CX50" s="1267"/>
      <c r="CY50" s="1267"/>
      <c r="CZ50" s="1267"/>
      <c r="DA50" s="1267"/>
      <c r="DB50" s="1267"/>
      <c r="DC50" s="1267"/>
    </row>
    <row r="51" spans="1:109" ht="13.5" customHeight="1" x14ac:dyDescent="0.15">
      <c r="B51" s="365"/>
      <c r="G51" s="1272"/>
      <c r="H51" s="1272"/>
      <c r="I51" s="1270"/>
      <c r="J51" s="1270"/>
      <c r="K51" s="1269"/>
      <c r="L51" s="1269"/>
      <c r="M51" s="1269"/>
      <c r="N51" s="1269"/>
      <c r="AM51" s="371"/>
      <c r="AN51" s="1268" t="s">
        <v>568</v>
      </c>
      <c r="AO51" s="1268"/>
      <c r="AP51" s="1268"/>
      <c r="AQ51" s="1268"/>
      <c r="AR51" s="1268"/>
      <c r="AS51" s="1268"/>
      <c r="AT51" s="1268"/>
      <c r="AU51" s="1268"/>
      <c r="AV51" s="1268"/>
      <c r="AW51" s="1268"/>
      <c r="AX51" s="1268"/>
      <c r="AY51" s="1268"/>
      <c r="AZ51" s="1268"/>
      <c r="BA51" s="1268"/>
      <c r="BB51" s="1268" t="s">
        <v>566</v>
      </c>
      <c r="BC51" s="1268"/>
      <c r="BD51" s="1268"/>
      <c r="BE51" s="1268"/>
      <c r="BF51" s="1268"/>
      <c r="BG51" s="1268"/>
      <c r="BH51" s="1268"/>
      <c r="BI51" s="1268"/>
      <c r="BJ51" s="1268"/>
      <c r="BK51" s="1268"/>
      <c r="BL51" s="1268"/>
      <c r="BM51" s="1268"/>
      <c r="BN51" s="1268"/>
      <c r="BO51" s="1268"/>
      <c r="BP51" s="1253">
        <v>20.2</v>
      </c>
      <c r="BQ51" s="1253"/>
      <c r="BR51" s="1253"/>
      <c r="BS51" s="1253"/>
      <c r="BT51" s="1253"/>
      <c r="BU51" s="1253"/>
      <c r="BV51" s="1253"/>
      <c r="BW51" s="1253"/>
      <c r="BX51" s="1253">
        <v>12.2</v>
      </c>
      <c r="BY51" s="1253"/>
      <c r="BZ51" s="1253"/>
      <c r="CA51" s="1253"/>
      <c r="CB51" s="1253"/>
      <c r="CC51" s="1253"/>
      <c r="CD51" s="1253"/>
      <c r="CE51" s="1253"/>
      <c r="CF51" s="1253">
        <v>12.3</v>
      </c>
      <c r="CG51" s="1253"/>
      <c r="CH51" s="1253"/>
      <c r="CI51" s="1253"/>
      <c r="CJ51" s="1253"/>
      <c r="CK51" s="1253"/>
      <c r="CL51" s="1253"/>
      <c r="CM51" s="1253"/>
      <c r="CN51" s="1253">
        <v>1.3</v>
      </c>
      <c r="CO51" s="1253"/>
      <c r="CP51" s="1253"/>
      <c r="CQ51" s="1253"/>
      <c r="CR51" s="1253"/>
      <c r="CS51" s="1253"/>
      <c r="CT51" s="1253"/>
      <c r="CU51" s="1253"/>
      <c r="CV51" s="1253"/>
      <c r="CW51" s="1253"/>
      <c r="CX51" s="1253"/>
      <c r="CY51" s="1253"/>
      <c r="CZ51" s="1253"/>
      <c r="DA51" s="1253"/>
      <c r="DB51" s="1253"/>
      <c r="DC51" s="1253"/>
    </row>
    <row r="52" spans="1:109" ht="13.5" x14ac:dyDescent="0.15">
      <c r="B52" s="365"/>
      <c r="G52" s="1272"/>
      <c r="H52" s="1272"/>
      <c r="I52" s="1270"/>
      <c r="J52" s="1270"/>
      <c r="K52" s="1269"/>
      <c r="L52" s="1269"/>
      <c r="M52" s="1269"/>
      <c r="N52" s="1269"/>
      <c r="AM52" s="37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72"/>
      <c r="H53" s="1272"/>
      <c r="I53" s="1263"/>
      <c r="J53" s="1263"/>
      <c r="K53" s="1269"/>
      <c r="L53" s="1269"/>
      <c r="M53" s="1269"/>
      <c r="N53" s="1269"/>
      <c r="AM53" s="371"/>
      <c r="AN53" s="1268"/>
      <c r="AO53" s="1268"/>
      <c r="AP53" s="1268"/>
      <c r="AQ53" s="1268"/>
      <c r="AR53" s="1268"/>
      <c r="AS53" s="1268"/>
      <c r="AT53" s="1268"/>
      <c r="AU53" s="1268"/>
      <c r="AV53" s="1268"/>
      <c r="AW53" s="1268"/>
      <c r="AX53" s="1268"/>
      <c r="AY53" s="1268"/>
      <c r="AZ53" s="1268"/>
      <c r="BA53" s="1268"/>
      <c r="BB53" s="1268" t="s">
        <v>573</v>
      </c>
      <c r="BC53" s="1268"/>
      <c r="BD53" s="1268"/>
      <c r="BE53" s="1268"/>
      <c r="BF53" s="1268"/>
      <c r="BG53" s="1268"/>
      <c r="BH53" s="1268"/>
      <c r="BI53" s="1268"/>
      <c r="BJ53" s="1268"/>
      <c r="BK53" s="1268"/>
      <c r="BL53" s="1268"/>
      <c r="BM53" s="1268"/>
      <c r="BN53" s="1268"/>
      <c r="BO53" s="1268"/>
      <c r="BP53" s="1253">
        <v>54.3</v>
      </c>
      <c r="BQ53" s="1253"/>
      <c r="BR53" s="1253"/>
      <c r="BS53" s="1253"/>
      <c r="BT53" s="1253"/>
      <c r="BU53" s="1253"/>
      <c r="BV53" s="1253"/>
      <c r="BW53" s="1253"/>
      <c r="BX53" s="1253">
        <v>54.9</v>
      </c>
      <c r="BY53" s="1253"/>
      <c r="BZ53" s="1253"/>
      <c r="CA53" s="1253"/>
      <c r="CB53" s="1253"/>
      <c r="CC53" s="1253"/>
      <c r="CD53" s="1253"/>
      <c r="CE53" s="1253"/>
      <c r="CF53" s="1253">
        <v>57.3</v>
      </c>
      <c r="CG53" s="1253"/>
      <c r="CH53" s="1253"/>
      <c r="CI53" s="1253"/>
      <c r="CJ53" s="1253"/>
      <c r="CK53" s="1253"/>
      <c r="CL53" s="1253"/>
      <c r="CM53" s="1253"/>
      <c r="CN53" s="1253">
        <v>57.5</v>
      </c>
      <c r="CO53" s="1253"/>
      <c r="CP53" s="1253"/>
      <c r="CQ53" s="1253"/>
      <c r="CR53" s="1253"/>
      <c r="CS53" s="1253"/>
      <c r="CT53" s="1253"/>
      <c r="CU53" s="1253"/>
      <c r="CV53" s="1253">
        <v>59.5</v>
      </c>
      <c r="CW53" s="1253"/>
      <c r="CX53" s="1253"/>
      <c r="CY53" s="1253"/>
      <c r="CZ53" s="1253"/>
      <c r="DA53" s="1253"/>
      <c r="DB53" s="1253"/>
      <c r="DC53" s="1253"/>
    </row>
    <row r="54" spans="1:109" ht="13.5" x14ac:dyDescent="0.15">
      <c r="A54" s="379"/>
      <c r="B54" s="365"/>
      <c r="G54" s="1272"/>
      <c r="H54" s="1272"/>
      <c r="I54" s="1263"/>
      <c r="J54" s="1263"/>
      <c r="K54" s="1269"/>
      <c r="L54" s="1269"/>
      <c r="M54" s="1269"/>
      <c r="N54" s="1269"/>
      <c r="AM54" s="37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63"/>
      <c r="H55" s="1263"/>
      <c r="I55" s="1263"/>
      <c r="J55" s="1263"/>
      <c r="K55" s="1269"/>
      <c r="L55" s="1269"/>
      <c r="M55" s="1269"/>
      <c r="N55" s="1269"/>
      <c r="AN55" s="1267" t="s">
        <v>567</v>
      </c>
      <c r="AO55" s="1267"/>
      <c r="AP55" s="1267"/>
      <c r="AQ55" s="1267"/>
      <c r="AR55" s="1267"/>
      <c r="AS55" s="1267"/>
      <c r="AT55" s="1267"/>
      <c r="AU55" s="1267"/>
      <c r="AV55" s="1267"/>
      <c r="AW55" s="1267"/>
      <c r="AX55" s="1267"/>
      <c r="AY55" s="1267"/>
      <c r="AZ55" s="1267"/>
      <c r="BA55" s="1267"/>
      <c r="BB55" s="1268" t="s">
        <v>566</v>
      </c>
      <c r="BC55" s="1268"/>
      <c r="BD55" s="1268"/>
      <c r="BE55" s="1268"/>
      <c r="BF55" s="1268"/>
      <c r="BG55" s="1268"/>
      <c r="BH55" s="1268"/>
      <c r="BI55" s="1268"/>
      <c r="BJ55" s="1268"/>
      <c r="BK55" s="1268"/>
      <c r="BL55" s="1268"/>
      <c r="BM55" s="1268"/>
      <c r="BN55" s="1268"/>
      <c r="BO55" s="1268"/>
      <c r="BP55" s="1253">
        <v>22.1</v>
      </c>
      <c r="BQ55" s="1253"/>
      <c r="BR55" s="1253"/>
      <c r="BS55" s="1253"/>
      <c r="BT55" s="1253"/>
      <c r="BU55" s="1253"/>
      <c r="BV55" s="1253"/>
      <c r="BW55" s="1253"/>
      <c r="BX55" s="1253">
        <v>20.399999999999999</v>
      </c>
      <c r="BY55" s="1253"/>
      <c r="BZ55" s="1253"/>
      <c r="CA55" s="1253"/>
      <c r="CB55" s="1253"/>
      <c r="CC55" s="1253"/>
      <c r="CD55" s="1253"/>
      <c r="CE55" s="1253"/>
      <c r="CF55" s="1253">
        <v>11.2</v>
      </c>
      <c r="CG55" s="1253"/>
      <c r="CH55" s="1253"/>
      <c r="CI55" s="1253"/>
      <c r="CJ55" s="1253"/>
      <c r="CK55" s="1253"/>
      <c r="CL55" s="1253"/>
      <c r="CM55" s="1253"/>
      <c r="CN55" s="1253">
        <v>4.5999999999999996</v>
      </c>
      <c r="CO55" s="1253"/>
      <c r="CP55" s="1253"/>
      <c r="CQ55" s="1253"/>
      <c r="CR55" s="1253"/>
      <c r="CS55" s="1253"/>
      <c r="CT55" s="1253"/>
      <c r="CU55" s="1253"/>
      <c r="CV55" s="1253">
        <v>4.2</v>
      </c>
      <c r="CW55" s="1253"/>
      <c r="CX55" s="1253"/>
      <c r="CY55" s="1253"/>
      <c r="CZ55" s="1253"/>
      <c r="DA55" s="1253"/>
      <c r="DB55" s="1253"/>
      <c r="DC55" s="1253"/>
    </row>
    <row r="56" spans="1:109" ht="13.5" x14ac:dyDescent="0.15">
      <c r="A56" s="379"/>
      <c r="B56" s="365"/>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68"/>
      <c r="BC56" s="1268"/>
      <c r="BD56" s="1268"/>
      <c r="BE56" s="1268"/>
      <c r="BF56" s="1268"/>
      <c r="BG56" s="1268"/>
      <c r="BH56" s="1268"/>
      <c r="BI56" s="1268"/>
      <c r="BJ56" s="1268"/>
      <c r="BK56" s="1268"/>
      <c r="BL56" s="1268"/>
      <c r="BM56" s="1268"/>
      <c r="BN56" s="1268"/>
      <c r="BO56" s="1268"/>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63"/>
      <c r="H57" s="1263"/>
      <c r="I57" s="1271"/>
      <c r="J57" s="1271"/>
      <c r="K57" s="1269"/>
      <c r="L57" s="1269"/>
      <c r="M57" s="1269"/>
      <c r="N57" s="1269"/>
      <c r="AM57" s="364"/>
      <c r="AN57" s="1267"/>
      <c r="AO57" s="1267"/>
      <c r="AP57" s="1267"/>
      <c r="AQ57" s="1267"/>
      <c r="AR57" s="1267"/>
      <c r="AS57" s="1267"/>
      <c r="AT57" s="1267"/>
      <c r="AU57" s="1267"/>
      <c r="AV57" s="1267"/>
      <c r="AW57" s="1267"/>
      <c r="AX57" s="1267"/>
      <c r="AY57" s="1267"/>
      <c r="AZ57" s="1267"/>
      <c r="BA57" s="1267"/>
      <c r="BB57" s="1268" t="s">
        <v>573</v>
      </c>
      <c r="BC57" s="1268"/>
      <c r="BD57" s="1268"/>
      <c r="BE57" s="1268"/>
      <c r="BF57" s="1268"/>
      <c r="BG57" s="1268"/>
      <c r="BH57" s="1268"/>
      <c r="BI57" s="1268"/>
      <c r="BJ57" s="1268"/>
      <c r="BK57" s="1268"/>
      <c r="BL57" s="1268"/>
      <c r="BM57" s="1268"/>
      <c r="BN57" s="1268"/>
      <c r="BO57" s="1268"/>
      <c r="BP57" s="1253">
        <v>61.5</v>
      </c>
      <c r="BQ57" s="1253"/>
      <c r="BR57" s="1253"/>
      <c r="BS57" s="1253"/>
      <c r="BT57" s="1253"/>
      <c r="BU57" s="1253"/>
      <c r="BV57" s="1253"/>
      <c r="BW57" s="1253"/>
      <c r="BX57" s="1253">
        <v>63</v>
      </c>
      <c r="BY57" s="1253"/>
      <c r="BZ57" s="1253"/>
      <c r="CA57" s="1253"/>
      <c r="CB57" s="1253"/>
      <c r="CC57" s="1253"/>
      <c r="CD57" s="1253"/>
      <c r="CE57" s="1253"/>
      <c r="CF57" s="1253">
        <v>63.7</v>
      </c>
      <c r="CG57" s="1253"/>
      <c r="CH57" s="1253"/>
      <c r="CI57" s="1253"/>
      <c r="CJ57" s="1253"/>
      <c r="CK57" s="1253"/>
      <c r="CL57" s="1253"/>
      <c r="CM57" s="1253"/>
      <c r="CN57" s="1253">
        <v>64.099999999999994</v>
      </c>
      <c r="CO57" s="1253"/>
      <c r="CP57" s="1253"/>
      <c r="CQ57" s="1253"/>
      <c r="CR57" s="1253"/>
      <c r="CS57" s="1253"/>
      <c r="CT57" s="1253"/>
      <c r="CU57" s="1253"/>
      <c r="CV57" s="1253">
        <v>64.599999999999994</v>
      </c>
      <c r="CW57" s="1253"/>
      <c r="CX57" s="1253"/>
      <c r="CY57" s="1253"/>
      <c r="CZ57" s="1253"/>
      <c r="DA57" s="1253"/>
      <c r="DB57" s="1253"/>
      <c r="DC57" s="1253"/>
      <c r="DD57" s="390"/>
      <c r="DE57" s="385"/>
    </row>
    <row r="58" spans="1:109" s="379" customFormat="1" ht="13.5" x14ac:dyDescent="0.15">
      <c r="A58" s="364"/>
      <c r="B58" s="385"/>
      <c r="G58" s="1263"/>
      <c r="H58" s="1263"/>
      <c r="I58" s="1271"/>
      <c r="J58" s="1271"/>
      <c r="K58" s="1269"/>
      <c r="L58" s="1269"/>
      <c r="M58" s="1269"/>
      <c r="N58" s="1269"/>
      <c r="AM58" s="364"/>
      <c r="AN58" s="1267"/>
      <c r="AO58" s="1267"/>
      <c r="AP58" s="1267"/>
      <c r="AQ58" s="1267"/>
      <c r="AR58" s="1267"/>
      <c r="AS58" s="1267"/>
      <c r="AT58" s="1267"/>
      <c r="AU58" s="1267"/>
      <c r="AV58" s="1267"/>
      <c r="AW58" s="1267"/>
      <c r="AX58" s="1267"/>
      <c r="AY58" s="1267"/>
      <c r="AZ58" s="1267"/>
      <c r="BA58" s="1267"/>
      <c r="BB58" s="1268"/>
      <c r="BC58" s="1268"/>
      <c r="BD58" s="1268"/>
      <c r="BE58" s="1268"/>
      <c r="BF58" s="1268"/>
      <c r="BG58" s="1268"/>
      <c r="BH58" s="1268"/>
      <c r="BI58" s="1268"/>
      <c r="BJ58" s="1268"/>
      <c r="BK58" s="1268"/>
      <c r="BL58" s="1268"/>
      <c r="BM58" s="1268"/>
      <c r="BN58" s="1268"/>
      <c r="BO58" s="1268"/>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572</v>
      </c>
    </row>
    <row r="64" spans="1:109" ht="13.5" x14ac:dyDescent="0.15">
      <c r="B64" s="365"/>
      <c r="G64" s="380"/>
      <c r="I64" s="382"/>
      <c r="J64" s="382"/>
      <c r="K64" s="382"/>
      <c r="L64" s="382"/>
      <c r="M64" s="382"/>
      <c r="N64" s="381"/>
      <c r="AM64" s="380"/>
      <c r="AN64" s="380" t="s">
        <v>571</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74" t="s">
        <v>570</v>
      </c>
      <c r="AO65" s="1275"/>
      <c r="AP65" s="1275"/>
      <c r="AQ65" s="1275"/>
      <c r="AR65" s="1275"/>
      <c r="AS65" s="1275"/>
      <c r="AT65" s="1275"/>
      <c r="AU65" s="1275"/>
      <c r="AV65" s="1275"/>
      <c r="AW65" s="1275"/>
      <c r="AX65" s="1275"/>
      <c r="AY65" s="1275"/>
      <c r="AZ65" s="1275"/>
      <c r="BA65" s="1275"/>
      <c r="BB65" s="1275"/>
      <c r="BC65" s="1275"/>
      <c r="BD65" s="1275"/>
      <c r="BE65" s="1275"/>
      <c r="BF65" s="1275"/>
      <c r="BG65" s="1275"/>
      <c r="BH65" s="1275"/>
      <c r="BI65" s="1275"/>
      <c r="BJ65" s="1275"/>
      <c r="BK65" s="1275"/>
      <c r="BL65" s="1275"/>
      <c r="BM65" s="1275"/>
      <c r="BN65" s="1275"/>
      <c r="BO65" s="1275"/>
      <c r="BP65" s="1275"/>
      <c r="BQ65" s="1275"/>
      <c r="BR65" s="1275"/>
      <c r="BS65" s="1275"/>
      <c r="BT65" s="1275"/>
      <c r="BU65" s="1275"/>
      <c r="BV65" s="1275"/>
      <c r="BW65" s="1275"/>
      <c r="BX65" s="1275"/>
      <c r="BY65" s="1275"/>
      <c r="BZ65" s="1275"/>
      <c r="CA65" s="1275"/>
      <c r="CB65" s="1275"/>
      <c r="CC65" s="1275"/>
      <c r="CD65" s="1275"/>
      <c r="CE65" s="1275"/>
      <c r="CF65" s="1275"/>
      <c r="CG65" s="1275"/>
      <c r="CH65" s="1275"/>
      <c r="CI65" s="1275"/>
      <c r="CJ65" s="1275"/>
      <c r="CK65" s="1275"/>
      <c r="CL65" s="1275"/>
      <c r="CM65" s="1275"/>
      <c r="CN65" s="1275"/>
      <c r="CO65" s="1275"/>
      <c r="CP65" s="1275"/>
      <c r="CQ65" s="1275"/>
      <c r="CR65" s="1275"/>
      <c r="CS65" s="1275"/>
      <c r="CT65" s="1275"/>
      <c r="CU65" s="1275"/>
      <c r="CV65" s="1275"/>
      <c r="CW65" s="1275"/>
      <c r="CX65" s="1275"/>
      <c r="CY65" s="1275"/>
      <c r="CZ65" s="1275"/>
      <c r="DA65" s="1275"/>
      <c r="DB65" s="1275"/>
      <c r="DC65" s="1276"/>
    </row>
    <row r="66" spans="2:107" ht="13.5" x14ac:dyDescent="0.15">
      <c r="B66" s="365"/>
      <c r="AN66" s="1277"/>
      <c r="AO66" s="1278"/>
      <c r="AP66" s="1278"/>
      <c r="AQ66" s="1278"/>
      <c r="AR66" s="1278"/>
      <c r="AS66" s="1278"/>
      <c r="AT66" s="1278"/>
      <c r="AU66" s="1278"/>
      <c r="AV66" s="1278"/>
      <c r="AW66" s="1278"/>
      <c r="AX66" s="1278"/>
      <c r="AY66" s="1278"/>
      <c r="AZ66" s="1278"/>
      <c r="BA66" s="1278"/>
      <c r="BB66" s="1278"/>
      <c r="BC66" s="1278"/>
      <c r="BD66" s="1278"/>
      <c r="BE66" s="1278"/>
      <c r="BF66" s="1278"/>
      <c r="BG66" s="1278"/>
      <c r="BH66" s="1278"/>
      <c r="BI66" s="1278"/>
      <c r="BJ66" s="1278"/>
      <c r="BK66" s="1278"/>
      <c r="BL66" s="1278"/>
      <c r="BM66" s="1278"/>
      <c r="BN66" s="1278"/>
      <c r="BO66" s="1278"/>
      <c r="BP66" s="1278"/>
      <c r="BQ66" s="1278"/>
      <c r="BR66" s="1278"/>
      <c r="BS66" s="1278"/>
      <c r="BT66" s="1278"/>
      <c r="BU66" s="1278"/>
      <c r="BV66" s="1278"/>
      <c r="BW66" s="1278"/>
      <c r="BX66" s="1278"/>
      <c r="BY66" s="1278"/>
      <c r="BZ66" s="1278"/>
      <c r="CA66" s="1278"/>
      <c r="CB66" s="1278"/>
      <c r="CC66" s="1278"/>
      <c r="CD66" s="1278"/>
      <c r="CE66" s="1278"/>
      <c r="CF66" s="1278"/>
      <c r="CG66" s="1278"/>
      <c r="CH66" s="1278"/>
      <c r="CI66" s="1278"/>
      <c r="CJ66" s="1278"/>
      <c r="CK66" s="1278"/>
      <c r="CL66" s="1278"/>
      <c r="CM66" s="1278"/>
      <c r="CN66" s="1278"/>
      <c r="CO66" s="1278"/>
      <c r="CP66" s="1278"/>
      <c r="CQ66" s="1278"/>
      <c r="CR66" s="1278"/>
      <c r="CS66" s="1278"/>
      <c r="CT66" s="1278"/>
      <c r="CU66" s="1278"/>
      <c r="CV66" s="1278"/>
      <c r="CW66" s="1278"/>
      <c r="CX66" s="1278"/>
      <c r="CY66" s="1278"/>
      <c r="CZ66" s="1278"/>
      <c r="DA66" s="1278"/>
      <c r="DB66" s="1278"/>
      <c r="DC66" s="1279"/>
    </row>
    <row r="67" spans="2:107" ht="13.5" x14ac:dyDescent="0.15">
      <c r="B67" s="365"/>
      <c r="AN67" s="1277"/>
      <c r="AO67" s="1278"/>
      <c r="AP67" s="1278"/>
      <c r="AQ67" s="1278"/>
      <c r="AR67" s="1278"/>
      <c r="AS67" s="1278"/>
      <c r="AT67" s="1278"/>
      <c r="AU67" s="1278"/>
      <c r="AV67" s="1278"/>
      <c r="AW67" s="1278"/>
      <c r="AX67" s="1278"/>
      <c r="AY67" s="1278"/>
      <c r="AZ67" s="1278"/>
      <c r="BA67" s="1278"/>
      <c r="BB67" s="1278"/>
      <c r="BC67" s="1278"/>
      <c r="BD67" s="1278"/>
      <c r="BE67" s="1278"/>
      <c r="BF67" s="1278"/>
      <c r="BG67" s="1278"/>
      <c r="BH67" s="1278"/>
      <c r="BI67" s="1278"/>
      <c r="BJ67" s="1278"/>
      <c r="BK67" s="1278"/>
      <c r="BL67" s="1278"/>
      <c r="BM67" s="1278"/>
      <c r="BN67" s="1278"/>
      <c r="BO67" s="1278"/>
      <c r="BP67" s="1278"/>
      <c r="BQ67" s="1278"/>
      <c r="BR67" s="1278"/>
      <c r="BS67" s="1278"/>
      <c r="BT67" s="1278"/>
      <c r="BU67" s="1278"/>
      <c r="BV67" s="1278"/>
      <c r="BW67" s="1278"/>
      <c r="BX67" s="1278"/>
      <c r="BY67" s="1278"/>
      <c r="BZ67" s="1278"/>
      <c r="CA67" s="1278"/>
      <c r="CB67" s="1278"/>
      <c r="CC67" s="1278"/>
      <c r="CD67" s="1278"/>
      <c r="CE67" s="1278"/>
      <c r="CF67" s="1278"/>
      <c r="CG67" s="1278"/>
      <c r="CH67" s="1278"/>
      <c r="CI67" s="1278"/>
      <c r="CJ67" s="1278"/>
      <c r="CK67" s="1278"/>
      <c r="CL67" s="1278"/>
      <c r="CM67" s="1278"/>
      <c r="CN67" s="1278"/>
      <c r="CO67" s="1278"/>
      <c r="CP67" s="1278"/>
      <c r="CQ67" s="1278"/>
      <c r="CR67" s="1278"/>
      <c r="CS67" s="1278"/>
      <c r="CT67" s="1278"/>
      <c r="CU67" s="1278"/>
      <c r="CV67" s="1278"/>
      <c r="CW67" s="1278"/>
      <c r="CX67" s="1278"/>
      <c r="CY67" s="1278"/>
      <c r="CZ67" s="1278"/>
      <c r="DA67" s="1278"/>
      <c r="DB67" s="1278"/>
      <c r="DC67" s="1279"/>
    </row>
    <row r="68" spans="2:107" ht="13.5" x14ac:dyDescent="0.15">
      <c r="B68" s="365"/>
      <c r="AN68" s="1277"/>
      <c r="AO68" s="1278"/>
      <c r="AP68" s="1278"/>
      <c r="AQ68" s="1278"/>
      <c r="AR68" s="1278"/>
      <c r="AS68" s="1278"/>
      <c r="AT68" s="1278"/>
      <c r="AU68" s="1278"/>
      <c r="AV68" s="1278"/>
      <c r="AW68" s="1278"/>
      <c r="AX68" s="1278"/>
      <c r="AY68" s="1278"/>
      <c r="AZ68" s="1278"/>
      <c r="BA68" s="1278"/>
      <c r="BB68" s="1278"/>
      <c r="BC68" s="1278"/>
      <c r="BD68" s="1278"/>
      <c r="BE68" s="1278"/>
      <c r="BF68" s="1278"/>
      <c r="BG68" s="1278"/>
      <c r="BH68" s="1278"/>
      <c r="BI68" s="1278"/>
      <c r="BJ68" s="1278"/>
      <c r="BK68" s="1278"/>
      <c r="BL68" s="1278"/>
      <c r="BM68" s="1278"/>
      <c r="BN68" s="1278"/>
      <c r="BO68" s="1278"/>
      <c r="BP68" s="1278"/>
      <c r="BQ68" s="1278"/>
      <c r="BR68" s="1278"/>
      <c r="BS68" s="1278"/>
      <c r="BT68" s="1278"/>
      <c r="BU68" s="1278"/>
      <c r="BV68" s="1278"/>
      <c r="BW68" s="1278"/>
      <c r="BX68" s="1278"/>
      <c r="BY68" s="1278"/>
      <c r="BZ68" s="1278"/>
      <c r="CA68" s="1278"/>
      <c r="CB68" s="1278"/>
      <c r="CC68" s="1278"/>
      <c r="CD68" s="1278"/>
      <c r="CE68" s="1278"/>
      <c r="CF68" s="1278"/>
      <c r="CG68" s="1278"/>
      <c r="CH68" s="1278"/>
      <c r="CI68" s="1278"/>
      <c r="CJ68" s="1278"/>
      <c r="CK68" s="1278"/>
      <c r="CL68" s="1278"/>
      <c r="CM68" s="1278"/>
      <c r="CN68" s="1278"/>
      <c r="CO68" s="1278"/>
      <c r="CP68" s="1278"/>
      <c r="CQ68" s="1278"/>
      <c r="CR68" s="1278"/>
      <c r="CS68" s="1278"/>
      <c r="CT68" s="1278"/>
      <c r="CU68" s="1278"/>
      <c r="CV68" s="1278"/>
      <c r="CW68" s="1278"/>
      <c r="CX68" s="1278"/>
      <c r="CY68" s="1278"/>
      <c r="CZ68" s="1278"/>
      <c r="DA68" s="1278"/>
      <c r="DB68" s="1278"/>
      <c r="DC68" s="1279"/>
    </row>
    <row r="69" spans="2:107" ht="13.5" x14ac:dyDescent="0.15">
      <c r="B69" s="365"/>
      <c r="AN69" s="1280"/>
      <c r="AO69" s="1281"/>
      <c r="AP69" s="1281"/>
      <c r="AQ69" s="1281"/>
      <c r="AR69" s="1281"/>
      <c r="AS69" s="1281"/>
      <c r="AT69" s="1281"/>
      <c r="AU69" s="1281"/>
      <c r="AV69" s="1281"/>
      <c r="AW69" s="1281"/>
      <c r="AX69" s="1281"/>
      <c r="AY69" s="1281"/>
      <c r="AZ69" s="1281"/>
      <c r="BA69" s="1281"/>
      <c r="BB69" s="1281"/>
      <c r="BC69" s="1281"/>
      <c r="BD69" s="1281"/>
      <c r="BE69" s="1281"/>
      <c r="BF69" s="1281"/>
      <c r="BG69" s="1281"/>
      <c r="BH69" s="1281"/>
      <c r="BI69" s="1281"/>
      <c r="BJ69" s="1281"/>
      <c r="BK69" s="1281"/>
      <c r="BL69" s="1281"/>
      <c r="BM69" s="1281"/>
      <c r="BN69" s="1281"/>
      <c r="BO69" s="1281"/>
      <c r="BP69" s="1281"/>
      <c r="BQ69" s="1281"/>
      <c r="BR69" s="1281"/>
      <c r="BS69" s="1281"/>
      <c r="BT69" s="1281"/>
      <c r="BU69" s="1281"/>
      <c r="BV69" s="1281"/>
      <c r="BW69" s="1281"/>
      <c r="BX69" s="1281"/>
      <c r="BY69" s="1281"/>
      <c r="BZ69" s="1281"/>
      <c r="CA69" s="1281"/>
      <c r="CB69" s="1281"/>
      <c r="CC69" s="1281"/>
      <c r="CD69" s="1281"/>
      <c r="CE69" s="1281"/>
      <c r="CF69" s="1281"/>
      <c r="CG69" s="1281"/>
      <c r="CH69" s="1281"/>
      <c r="CI69" s="1281"/>
      <c r="CJ69" s="1281"/>
      <c r="CK69" s="1281"/>
      <c r="CL69" s="1281"/>
      <c r="CM69" s="1281"/>
      <c r="CN69" s="1281"/>
      <c r="CO69" s="1281"/>
      <c r="CP69" s="1281"/>
      <c r="CQ69" s="1281"/>
      <c r="CR69" s="1281"/>
      <c r="CS69" s="1281"/>
      <c r="CT69" s="1281"/>
      <c r="CU69" s="1281"/>
      <c r="CV69" s="1281"/>
      <c r="CW69" s="1281"/>
      <c r="CX69" s="1281"/>
      <c r="CY69" s="1281"/>
      <c r="CZ69" s="1281"/>
      <c r="DA69" s="1281"/>
      <c r="DB69" s="1281"/>
      <c r="DC69" s="1282"/>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569</v>
      </c>
    </row>
    <row r="72" spans="2:107" ht="13.5" x14ac:dyDescent="0.15">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529</v>
      </c>
      <c r="BQ72" s="1267"/>
      <c r="BR72" s="1267"/>
      <c r="BS72" s="1267"/>
      <c r="BT72" s="1267"/>
      <c r="BU72" s="1267"/>
      <c r="BV72" s="1267"/>
      <c r="BW72" s="1267"/>
      <c r="BX72" s="1267" t="s">
        <v>530</v>
      </c>
      <c r="BY72" s="1267"/>
      <c r="BZ72" s="1267"/>
      <c r="CA72" s="1267"/>
      <c r="CB72" s="1267"/>
      <c r="CC72" s="1267"/>
      <c r="CD72" s="1267"/>
      <c r="CE72" s="1267"/>
      <c r="CF72" s="1267" t="s">
        <v>531</v>
      </c>
      <c r="CG72" s="1267"/>
      <c r="CH72" s="1267"/>
      <c r="CI72" s="1267"/>
      <c r="CJ72" s="1267"/>
      <c r="CK72" s="1267"/>
      <c r="CL72" s="1267"/>
      <c r="CM72" s="1267"/>
      <c r="CN72" s="1267" t="s">
        <v>532</v>
      </c>
      <c r="CO72" s="1267"/>
      <c r="CP72" s="1267"/>
      <c r="CQ72" s="1267"/>
      <c r="CR72" s="1267"/>
      <c r="CS72" s="1267"/>
      <c r="CT72" s="1267"/>
      <c r="CU72" s="1267"/>
      <c r="CV72" s="1267" t="s">
        <v>533</v>
      </c>
      <c r="CW72" s="1267"/>
      <c r="CX72" s="1267"/>
      <c r="CY72" s="1267"/>
      <c r="CZ72" s="1267"/>
      <c r="DA72" s="1267"/>
      <c r="DB72" s="1267"/>
      <c r="DC72" s="1267"/>
    </row>
    <row r="73" spans="2:107" ht="13.5" x14ac:dyDescent="0.15">
      <c r="B73" s="365"/>
      <c r="G73" s="1272"/>
      <c r="H73" s="1272"/>
      <c r="I73" s="1272"/>
      <c r="J73" s="1272"/>
      <c r="K73" s="1273"/>
      <c r="L73" s="1273"/>
      <c r="M73" s="1273"/>
      <c r="N73" s="1273"/>
      <c r="AM73" s="371"/>
      <c r="AN73" s="1268" t="s">
        <v>568</v>
      </c>
      <c r="AO73" s="1268"/>
      <c r="AP73" s="1268"/>
      <c r="AQ73" s="1268"/>
      <c r="AR73" s="1268"/>
      <c r="AS73" s="1268"/>
      <c r="AT73" s="1268"/>
      <c r="AU73" s="1268"/>
      <c r="AV73" s="1268"/>
      <c r="AW73" s="1268"/>
      <c r="AX73" s="1268"/>
      <c r="AY73" s="1268"/>
      <c r="AZ73" s="1268"/>
      <c r="BA73" s="1268"/>
      <c r="BB73" s="1268" t="s">
        <v>566</v>
      </c>
      <c r="BC73" s="1268"/>
      <c r="BD73" s="1268"/>
      <c r="BE73" s="1268"/>
      <c r="BF73" s="1268"/>
      <c r="BG73" s="1268"/>
      <c r="BH73" s="1268"/>
      <c r="BI73" s="1268"/>
      <c r="BJ73" s="1268"/>
      <c r="BK73" s="1268"/>
      <c r="BL73" s="1268"/>
      <c r="BM73" s="1268"/>
      <c r="BN73" s="1268"/>
      <c r="BO73" s="1268"/>
      <c r="BP73" s="1253">
        <v>20.2</v>
      </c>
      <c r="BQ73" s="1253"/>
      <c r="BR73" s="1253"/>
      <c r="BS73" s="1253"/>
      <c r="BT73" s="1253"/>
      <c r="BU73" s="1253"/>
      <c r="BV73" s="1253"/>
      <c r="BW73" s="1253"/>
      <c r="BX73" s="1253">
        <v>12.2</v>
      </c>
      <c r="BY73" s="1253"/>
      <c r="BZ73" s="1253"/>
      <c r="CA73" s="1253"/>
      <c r="CB73" s="1253"/>
      <c r="CC73" s="1253"/>
      <c r="CD73" s="1253"/>
      <c r="CE73" s="1253"/>
      <c r="CF73" s="1253">
        <v>12.3</v>
      </c>
      <c r="CG73" s="1253"/>
      <c r="CH73" s="1253"/>
      <c r="CI73" s="1253"/>
      <c r="CJ73" s="1253"/>
      <c r="CK73" s="1253"/>
      <c r="CL73" s="1253"/>
      <c r="CM73" s="1253"/>
      <c r="CN73" s="1253">
        <v>1.3</v>
      </c>
      <c r="CO73" s="1253"/>
      <c r="CP73" s="1253"/>
      <c r="CQ73" s="1253"/>
      <c r="CR73" s="1253"/>
      <c r="CS73" s="1253"/>
      <c r="CT73" s="1253"/>
      <c r="CU73" s="1253"/>
      <c r="CV73" s="1253"/>
      <c r="CW73" s="1253"/>
      <c r="CX73" s="1253"/>
      <c r="CY73" s="1253"/>
      <c r="CZ73" s="1253"/>
      <c r="DA73" s="1253"/>
      <c r="DB73" s="1253"/>
      <c r="DC73" s="1253"/>
    </row>
    <row r="74" spans="2:107" ht="13.5" x14ac:dyDescent="0.15">
      <c r="B74" s="365"/>
      <c r="G74" s="1272"/>
      <c r="H74" s="1272"/>
      <c r="I74" s="1272"/>
      <c r="J74" s="1272"/>
      <c r="K74" s="1273"/>
      <c r="L74" s="1273"/>
      <c r="M74" s="1273"/>
      <c r="N74" s="1273"/>
      <c r="AM74" s="37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72"/>
      <c r="H75" s="1272"/>
      <c r="I75" s="1263"/>
      <c r="J75" s="1263"/>
      <c r="K75" s="1269"/>
      <c r="L75" s="1269"/>
      <c r="M75" s="1269"/>
      <c r="N75" s="1269"/>
      <c r="AM75" s="371"/>
      <c r="AN75" s="1268"/>
      <c r="AO75" s="1268"/>
      <c r="AP75" s="1268"/>
      <c r="AQ75" s="1268"/>
      <c r="AR75" s="1268"/>
      <c r="AS75" s="1268"/>
      <c r="AT75" s="1268"/>
      <c r="AU75" s="1268"/>
      <c r="AV75" s="1268"/>
      <c r="AW75" s="1268"/>
      <c r="AX75" s="1268"/>
      <c r="AY75" s="1268"/>
      <c r="AZ75" s="1268"/>
      <c r="BA75" s="1268"/>
      <c r="BB75" s="1268" t="s">
        <v>565</v>
      </c>
      <c r="BC75" s="1268"/>
      <c r="BD75" s="1268"/>
      <c r="BE75" s="1268"/>
      <c r="BF75" s="1268"/>
      <c r="BG75" s="1268"/>
      <c r="BH75" s="1268"/>
      <c r="BI75" s="1268"/>
      <c r="BJ75" s="1268"/>
      <c r="BK75" s="1268"/>
      <c r="BL75" s="1268"/>
      <c r="BM75" s="1268"/>
      <c r="BN75" s="1268"/>
      <c r="BO75" s="1268"/>
      <c r="BP75" s="1253">
        <v>5</v>
      </c>
      <c r="BQ75" s="1253"/>
      <c r="BR75" s="1253"/>
      <c r="BS75" s="1253"/>
      <c r="BT75" s="1253"/>
      <c r="BU75" s="1253"/>
      <c r="BV75" s="1253"/>
      <c r="BW75" s="1253"/>
      <c r="BX75" s="1253">
        <v>4.9000000000000004</v>
      </c>
      <c r="BY75" s="1253"/>
      <c r="BZ75" s="1253"/>
      <c r="CA75" s="1253"/>
      <c r="CB75" s="1253"/>
      <c r="CC75" s="1253"/>
      <c r="CD75" s="1253"/>
      <c r="CE75" s="1253"/>
      <c r="CF75" s="1253">
        <v>5.2</v>
      </c>
      <c r="CG75" s="1253"/>
      <c r="CH75" s="1253"/>
      <c r="CI75" s="1253"/>
      <c r="CJ75" s="1253"/>
      <c r="CK75" s="1253"/>
      <c r="CL75" s="1253"/>
      <c r="CM75" s="1253"/>
      <c r="CN75" s="1253">
        <v>6</v>
      </c>
      <c r="CO75" s="1253"/>
      <c r="CP75" s="1253"/>
      <c r="CQ75" s="1253"/>
      <c r="CR75" s="1253"/>
      <c r="CS75" s="1253"/>
      <c r="CT75" s="1253"/>
      <c r="CU75" s="1253"/>
      <c r="CV75" s="1253">
        <v>7.1</v>
      </c>
      <c r="CW75" s="1253"/>
      <c r="CX75" s="1253"/>
      <c r="CY75" s="1253"/>
      <c r="CZ75" s="1253"/>
      <c r="DA75" s="1253"/>
      <c r="DB75" s="1253"/>
      <c r="DC75" s="1253"/>
    </row>
    <row r="76" spans="2:107" ht="13.5" x14ac:dyDescent="0.15">
      <c r="B76" s="365"/>
      <c r="G76" s="1272"/>
      <c r="H76" s="1272"/>
      <c r="I76" s="1263"/>
      <c r="J76" s="1263"/>
      <c r="K76" s="1269"/>
      <c r="L76" s="1269"/>
      <c r="M76" s="1269"/>
      <c r="N76" s="1269"/>
      <c r="AM76" s="37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63"/>
      <c r="H77" s="1263"/>
      <c r="I77" s="1263"/>
      <c r="J77" s="1263"/>
      <c r="K77" s="1273"/>
      <c r="L77" s="1273"/>
      <c r="M77" s="1273"/>
      <c r="N77" s="1273"/>
      <c r="AN77" s="1267" t="s">
        <v>567</v>
      </c>
      <c r="AO77" s="1267"/>
      <c r="AP77" s="1267"/>
      <c r="AQ77" s="1267"/>
      <c r="AR77" s="1267"/>
      <c r="AS77" s="1267"/>
      <c r="AT77" s="1267"/>
      <c r="AU77" s="1267"/>
      <c r="AV77" s="1267"/>
      <c r="AW77" s="1267"/>
      <c r="AX77" s="1267"/>
      <c r="AY77" s="1267"/>
      <c r="AZ77" s="1267"/>
      <c r="BA77" s="1267"/>
      <c r="BB77" s="1268" t="s">
        <v>566</v>
      </c>
      <c r="BC77" s="1268"/>
      <c r="BD77" s="1268"/>
      <c r="BE77" s="1268"/>
      <c r="BF77" s="1268"/>
      <c r="BG77" s="1268"/>
      <c r="BH77" s="1268"/>
      <c r="BI77" s="1268"/>
      <c r="BJ77" s="1268"/>
      <c r="BK77" s="1268"/>
      <c r="BL77" s="1268"/>
      <c r="BM77" s="1268"/>
      <c r="BN77" s="1268"/>
      <c r="BO77" s="1268"/>
      <c r="BP77" s="1253">
        <v>22.1</v>
      </c>
      <c r="BQ77" s="1253"/>
      <c r="BR77" s="1253"/>
      <c r="BS77" s="1253"/>
      <c r="BT77" s="1253"/>
      <c r="BU77" s="1253"/>
      <c r="BV77" s="1253"/>
      <c r="BW77" s="1253"/>
      <c r="BX77" s="1253">
        <v>20.399999999999999</v>
      </c>
      <c r="BY77" s="1253"/>
      <c r="BZ77" s="1253"/>
      <c r="CA77" s="1253"/>
      <c r="CB77" s="1253"/>
      <c r="CC77" s="1253"/>
      <c r="CD77" s="1253"/>
      <c r="CE77" s="1253"/>
      <c r="CF77" s="1253">
        <v>11.2</v>
      </c>
      <c r="CG77" s="1253"/>
      <c r="CH77" s="1253"/>
      <c r="CI77" s="1253"/>
      <c r="CJ77" s="1253"/>
      <c r="CK77" s="1253"/>
      <c r="CL77" s="1253"/>
      <c r="CM77" s="1253"/>
      <c r="CN77" s="1253">
        <v>4.5999999999999996</v>
      </c>
      <c r="CO77" s="1253"/>
      <c r="CP77" s="1253"/>
      <c r="CQ77" s="1253"/>
      <c r="CR77" s="1253"/>
      <c r="CS77" s="1253"/>
      <c r="CT77" s="1253"/>
      <c r="CU77" s="1253"/>
      <c r="CV77" s="1253">
        <v>4.2</v>
      </c>
      <c r="CW77" s="1253"/>
      <c r="CX77" s="1253"/>
      <c r="CY77" s="1253"/>
      <c r="CZ77" s="1253"/>
      <c r="DA77" s="1253"/>
      <c r="DB77" s="1253"/>
      <c r="DC77" s="1253"/>
    </row>
    <row r="78" spans="2:107" ht="13.5" x14ac:dyDescent="0.15">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8"/>
      <c r="BC78" s="1268"/>
      <c r="BD78" s="1268"/>
      <c r="BE78" s="1268"/>
      <c r="BF78" s="1268"/>
      <c r="BG78" s="1268"/>
      <c r="BH78" s="1268"/>
      <c r="BI78" s="1268"/>
      <c r="BJ78" s="1268"/>
      <c r="BK78" s="1268"/>
      <c r="BL78" s="1268"/>
      <c r="BM78" s="1268"/>
      <c r="BN78" s="1268"/>
      <c r="BO78" s="1268"/>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63"/>
      <c r="H79" s="1263"/>
      <c r="I79" s="1271"/>
      <c r="J79" s="1271"/>
      <c r="K79" s="1283"/>
      <c r="L79" s="1283"/>
      <c r="M79" s="1283"/>
      <c r="N79" s="1283"/>
      <c r="AN79" s="1267"/>
      <c r="AO79" s="1267"/>
      <c r="AP79" s="1267"/>
      <c r="AQ79" s="1267"/>
      <c r="AR79" s="1267"/>
      <c r="AS79" s="1267"/>
      <c r="AT79" s="1267"/>
      <c r="AU79" s="1267"/>
      <c r="AV79" s="1267"/>
      <c r="AW79" s="1267"/>
      <c r="AX79" s="1267"/>
      <c r="AY79" s="1267"/>
      <c r="AZ79" s="1267"/>
      <c r="BA79" s="1267"/>
      <c r="BB79" s="1268" t="s">
        <v>565</v>
      </c>
      <c r="BC79" s="1268"/>
      <c r="BD79" s="1268"/>
      <c r="BE79" s="1268"/>
      <c r="BF79" s="1268"/>
      <c r="BG79" s="1268"/>
      <c r="BH79" s="1268"/>
      <c r="BI79" s="1268"/>
      <c r="BJ79" s="1268"/>
      <c r="BK79" s="1268"/>
      <c r="BL79" s="1268"/>
      <c r="BM79" s="1268"/>
      <c r="BN79" s="1268"/>
      <c r="BO79" s="1268"/>
      <c r="BP79" s="1253">
        <v>6.3</v>
      </c>
      <c r="BQ79" s="1253"/>
      <c r="BR79" s="1253"/>
      <c r="BS79" s="1253"/>
      <c r="BT79" s="1253"/>
      <c r="BU79" s="1253"/>
      <c r="BV79" s="1253"/>
      <c r="BW79" s="1253"/>
      <c r="BX79" s="1253">
        <v>6.2</v>
      </c>
      <c r="BY79" s="1253"/>
      <c r="BZ79" s="1253"/>
      <c r="CA79" s="1253"/>
      <c r="CB79" s="1253"/>
      <c r="CC79" s="1253"/>
      <c r="CD79" s="1253"/>
      <c r="CE79" s="1253"/>
      <c r="CF79" s="1253">
        <v>5.7</v>
      </c>
      <c r="CG79" s="1253"/>
      <c r="CH79" s="1253"/>
      <c r="CI79" s="1253"/>
      <c r="CJ79" s="1253"/>
      <c r="CK79" s="1253"/>
      <c r="CL79" s="1253"/>
      <c r="CM79" s="1253"/>
      <c r="CN79" s="1253">
        <v>5.8</v>
      </c>
      <c r="CO79" s="1253"/>
      <c r="CP79" s="1253"/>
      <c r="CQ79" s="1253"/>
      <c r="CR79" s="1253"/>
      <c r="CS79" s="1253"/>
      <c r="CT79" s="1253"/>
      <c r="CU79" s="1253"/>
      <c r="CV79" s="1253">
        <v>5.8</v>
      </c>
      <c r="CW79" s="1253"/>
      <c r="CX79" s="1253"/>
      <c r="CY79" s="1253"/>
      <c r="CZ79" s="1253"/>
      <c r="DA79" s="1253"/>
      <c r="DB79" s="1253"/>
      <c r="DC79" s="1253"/>
    </row>
    <row r="80" spans="2:107" ht="13.5" x14ac:dyDescent="0.15">
      <c r="B80" s="365"/>
      <c r="G80" s="1263"/>
      <c r="H80" s="1263"/>
      <c r="I80" s="1271"/>
      <c r="J80" s="1271"/>
      <c r="K80" s="1283"/>
      <c r="L80" s="1283"/>
      <c r="M80" s="1283"/>
      <c r="N80" s="1283"/>
      <c r="AN80" s="1267"/>
      <c r="AO80" s="1267"/>
      <c r="AP80" s="1267"/>
      <c r="AQ80" s="1267"/>
      <c r="AR80" s="1267"/>
      <c r="AS80" s="1267"/>
      <c r="AT80" s="1267"/>
      <c r="AU80" s="1267"/>
      <c r="AV80" s="1267"/>
      <c r="AW80" s="1267"/>
      <c r="AX80" s="1267"/>
      <c r="AY80" s="1267"/>
      <c r="AZ80" s="1267"/>
      <c r="BA80" s="1267"/>
      <c r="BB80" s="1268"/>
      <c r="BC80" s="1268"/>
      <c r="BD80" s="1268"/>
      <c r="BE80" s="1268"/>
      <c r="BF80" s="1268"/>
      <c r="BG80" s="1268"/>
      <c r="BH80" s="1268"/>
      <c r="BI80" s="1268"/>
      <c r="BJ80" s="1268"/>
      <c r="BK80" s="1268"/>
      <c r="BL80" s="1268"/>
      <c r="BM80" s="1268"/>
      <c r="BN80" s="1268"/>
      <c r="BO80" s="1268"/>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eX200ih4VvoG3zbJWxLZxGv+wmOyfJ6qVVKEKfONhjjoGVt+8+Njx6ICOjMg4wAu4k2xp3Ckfipn82jC7bu5lw==" saltValue="Nf/wKIY/dnykcId+fbT3z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73945-E1CF-4507-A30F-E0357FD6FEBA}">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gMRsygf3HJ5oZfpVgJeXrOFwK0lKDTPVTFWToWOAPONiNVSJlFyyQTYimpJfXfTq1MwByM/y5iPwQxyPXOlx9Q==" saltValue="9wDZ8nd4WbQrYOfXVSjmp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A9EC9-64A4-4DA2-AB34-8F5A47987EF9}">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j+U7rzmGSwMrxsYSS7PHOVN4A2jFDMINEDVVWz8ewhTdEHWsgkH5DD3CU1wdPxAl6QxPhLkfnVq9KECYbSvLZg==" saltValue="Bql6xv/HAMJfvvTs1Lkna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68488</v>
      </c>
      <c r="E3" s="156"/>
      <c r="F3" s="157">
        <v>45588</v>
      </c>
      <c r="G3" s="158"/>
      <c r="H3" s="159"/>
    </row>
    <row r="4" spans="1:8" x14ac:dyDescent="0.15">
      <c r="A4" s="160"/>
      <c r="B4" s="161"/>
      <c r="C4" s="162"/>
      <c r="D4" s="163">
        <v>28567</v>
      </c>
      <c r="E4" s="164"/>
      <c r="F4" s="165">
        <v>24150</v>
      </c>
      <c r="G4" s="166"/>
      <c r="H4" s="167"/>
    </row>
    <row r="5" spans="1:8" x14ac:dyDescent="0.15">
      <c r="A5" s="148" t="s">
        <v>523</v>
      </c>
      <c r="B5" s="153"/>
      <c r="C5" s="154"/>
      <c r="D5" s="155">
        <v>48744</v>
      </c>
      <c r="E5" s="156"/>
      <c r="F5" s="157">
        <v>45483</v>
      </c>
      <c r="G5" s="158"/>
      <c r="H5" s="159"/>
    </row>
    <row r="6" spans="1:8" x14ac:dyDescent="0.15">
      <c r="A6" s="160"/>
      <c r="B6" s="161"/>
      <c r="C6" s="162"/>
      <c r="D6" s="163">
        <v>24212</v>
      </c>
      <c r="E6" s="164"/>
      <c r="F6" s="165">
        <v>24241</v>
      </c>
      <c r="G6" s="166"/>
      <c r="H6" s="167"/>
    </row>
    <row r="7" spans="1:8" x14ac:dyDescent="0.15">
      <c r="A7" s="148" t="s">
        <v>524</v>
      </c>
      <c r="B7" s="153"/>
      <c r="C7" s="154"/>
      <c r="D7" s="155">
        <v>46212</v>
      </c>
      <c r="E7" s="156"/>
      <c r="F7" s="157">
        <v>45945</v>
      </c>
      <c r="G7" s="158"/>
      <c r="H7" s="159"/>
    </row>
    <row r="8" spans="1:8" x14ac:dyDescent="0.15">
      <c r="A8" s="160"/>
      <c r="B8" s="161"/>
      <c r="C8" s="162"/>
      <c r="D8" s="163">
        <v>17299</v>
      </c>
      <c r="E8" s="164"/>
      <c r="F8" s="165">
        <v>25180</v>
      </c>
      <c r="G8" s="166"/>
      <c r="H8" s="167"/>
    </row>
    <row r="9" spans="1:8" x14ac:dyDescent="0.15">
      <c r="A9" s="148" t="s">
        <v>525</v>
      </c>
      <c r="B9" s="153"/>
      <c r="C9" s="154"/>
      <c r="D9" s="155">
        <v>54718</v>
      </c>
      <c r="E9" s="156"/>
      <c r="F9" s="157">
        <v>44475</v>
      </c>
      <c r="G9" s="158"/>
      <c r="H9" s="159"/>
    </row>
    <row r="10" spans="1:8" x14ac:dyDescent="0.15">
      <c r="A10" s="160"/>
      <c r="B10" s="161"/>
      <c r="C10" s="162"/>
      <c r="D10" s="163">
        <v>27984</v>
      </c>
      <c r="E10" s="164"/>
      <c r="F10" s="165">
        <v>24780</v>
      </c>
      <c r="G10" s="166"/>
      <c r="H10" s="167"/>
    </row>
    <row r="11" spans="1:8" x14ac:dyDescent="0.15">
      <c r="A11" s="148" t="s">
        <v>526</v>
      </c>
      <c r="B11" s="153"/>
      <c r="C11" s="154"/>
      <c r="D11" s="155">
        <v>39862</v>
      </c>
      <c r="E11" s="156"/>
      <c r="F11" s="157">
        <v>45982</v>
      </c>
      <c r="G11" s="158"/>
      <c r="H11" s="159"/>
    </row>
    <row r="12" spans="1:8" x14ac:dyDescent="0.15">
      <c r="A12" s="160"/>
      <c r="B12" s="161"/>
      <c r="C12" s="168"/>
      <c r="D12" s="163">
        <v>23825</v>
      </c>
      <c r="E12" s="164"/>
      <c r="F12" s="165">
        <v>25583</v>
      </c>
      <c r="G12" s="166"/>
      <c r="H12" s="167"/>
    </row>
    <row r="13" spans="1:8" x14ac:dyDescent="0.15">
      <c r="A13" s="148"/>
      <c r="B13" s="153"/>
      <c r="C13" s="169"/>
      <c r="D13" s="170">
        <v>51605</v>
      </c>
      <c r="E13" s="171"/>
      <c r="F13" s="172">
        <v>45495</v>
      </c>
      <c r="G13" s="173"/>
      <c r="H13" s="159"/>
    </row>
    <row r="14" spans="1:8" x14ac:dyDescent="0.15">
      <c r="A14" s="160"/>
      <c r="B14" s="161"/>
      <c r="C14" s="162"/>
      <c r="D14" s="163">
        <v>24377</v>
      </c>
      <c r="E14" s="164"/>
      <c r="F14" s="165">
        <v>24787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5.38</v>
      </c>
      <c r="C19" s="174">
        <f>ROUND(VALUE(SUBSTITUTE(実質収支比率等に係る経年分析!G$48,"▲","-")),2)</f>
        <v>4.8899999999999997</v>
      </c>
      <c r="D19" s="174">
        <f>ROUND(VALUE(SUBSTITUTE(実質収支比率等に係る経年分析!H$48,"▲","-")),2)</f>
        <v>10.119999999999999</v>
      </c>
      <c r="E19" s="174">
        <f>ROUND(VALUE(SUBSTITUTE(実質収支比率等に係る経年分析!I$48,"▲","-")),2)</f>
        <v>7.4</v>
      </c>
      <c r="F19" s="174">
        <f>ROUND(VALUE(SUBSTITUTE(実質収支比率等に係る経年分析!J$48,"▲","-")),2)</f>
        <v>8.9700000000000006</v>
      </c>
    </row>
    <row r="20" spans="1:11" x14ac:dyDescent="0.15">
      <c r="A20" s="174" t="s">
        <v>53</v>
      </c>
      <c r="B20" s="174">
        <f>ROUND(VALUE(SUBSTITUTE(実質収支比率等に係る経年分析!F$47,"▲","-")),2)</f>
        <v>12.38</v>
      </c>
      <c r="C20" s="174">
        <f>ROUND(VALUE(SUBSTITUTE(実質収支比率等に係る経年分析!G$47,"▲","-")),2)</f>
        <v>13.27</v>
      </c>
      <c r="D20" s="174">
        <f>ROUND(VALUE(SUBSTITUTE(実質収支比率等に係る経年分析!H$47,"▲","-")),2)</f>
        <v>13.51</v>
      </c>
      <c r="E20" s="174">
        <f>ROUND(VALUE(SUBSTITUTE(実質収支比率等に係る経年分析!I$47,"▲","-")),2)</f>
        <v>15.56</v>
      </c>
      <c r="F20" s="174">
        <f>ROUND(VALUE(SUBSTITUTE(実質収支比率等に係る経年分析!J$47,"▲","-")),2)</f>
        <v>16.53</v>
      </c>
    </row>
    <row r="21" spans="1:11" x14ac:dyDescent="0.15">
      <c r="A21" s="174" t="s">
        <v>54</v>
      </c>
      <c r="B21" s="174">
        <f>IF(ISNUMBER(VALUE(SUBSTITUTE(実質収支比率等に係る経年分析!F$49,"▲","-"))),ROUND(VALUE(SUBSTITUTE(実質収支比率等に係る経年分析!F$49,"▲","-")),2),NA())</f>
        <v>-1.63</v>
      </c>
      <c r="C21" s="174">
        <f>IF(ISNUMBER(VALUE(SUBSTITUTE(実質収支比率等に係る経年分析!G$49,"▲","-"))),ROUND(VALUE(SUBSTITUTE(実質収支比率等に係る経年分析!G$49,"▲","-")),2),NA())</f>
        <v>-0.73</v>
      </c>
      <c r="D21" s="174">
        <f>IF(ISNUMBER(VALUE(SUBSTITUTE(実質収支比率等に係る経年分析!H$49,"▲","-"))),ROUND(VALUE(SUBSTITUTE(実質収支比率等に係る経年分析!H$49,"▲","-")),2),NA())</f>
        <v>5.48</v>
      </c>
      <c r="E21" s="174">
        <f>IF(ISNUMBER(VALUE(SUBSTITUTE(実質収支比率等に係る経年分析!I$49,"▲","-"))),ROUND(VALUE(SUBSTITUTE(実質収支比率等に係る経年分析!I$49,"▲","-")),2),NA())</f>
        <v>-3.19</v>
      </c>
      <c r="F21" s="174">
        <f>IF(ISNUMBER(VALUE(SUBSTITUTE(実質収支比率等に係る経年分析!J$49,"▲","-"))),ROUND(VALUE(SUBSTITUTE(実質収支比率等に係る経年分析!J$49,"▲","-")),2),NA())</f>
        <v>2.81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土地区画整理事業特別会計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0.12</v>
      </c>
    </row>
    <row r="31" spans="1:11" x14ac:dyDescent="0.15">
      <c r="A31" s="175" t="str">
        <f>IF(連結実質赤字比率に係る赤字・黒字の構成分析!C$39="",NA(),連結実質赤字比率に係る赤字・黒字の構成分析!C$39)</f>
        <v>駐車場事業特別会計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15">
      <c r="A32" s="175" t="str">
        <f>IF(連結実質赤字比率に係る赤字・黒字の構成分析!C$38="",NA(),連結実質赤字比率に係る赤字・黒字の構成分析!C$38)</f>
        <v>国民健康保険特別会計</v>
      </c>
      <c r="B32" s="175">
        <f>IF(ROUND(VALUE(SUBSTITUTE(連結実質赤字比率に係る赤字・黒字の構成分析!F$38,"▲", "-")), 2) &lt; 0, ABS(ROUND(VALUE(SUBSTITUTE(連結実質赤字比率に係る赤字・黒字の構成分析!F$38,"▲", "-")), 2)), NA())</f>
        <v>0.87</v>
      </c>
      <c r="C32" s="175" t="e">
        <f>IF(ROUND(VALUE(SUBSTITUTE(連結実質赤字比率に係る赤字・黒字の構成分析!F$38,"▲", "-")), 2) &gt;= 0, ABS(ROUND(VALUE(SUBSTITUTE(連結実質赤字比率に係る赤字・黒字の構成分析!F$38,"▲", "-")), 2)), NA())</f>
        <v>#N/A</v>
      </c>
      <c r="D32" s="175">
        <f>IF(ROUND(VALUE(SUBSTITUTE(連結実質赤字比率に係る赤字・黒字の構成分析!G$38,"▲", "-")), 2) &lt; 0, ABS(ROUND(VALUE(SUBSTITUTE(連結実質赤字比率に係る赤字・黒字の構成分析!G$38,"▲", "-")), 2)), NA())</f>
        <v>0.05</v>
      </c>
      <c r="E32" s="175" t="e">
        <f>IF(ROUND(VALUE(SUBSTITUTE(連結実質赤字比率に係る赤字・黒字の構成分析!G$38,"▲", "-")), 2) &gt;= 0, ABS(ROUND(VALUE(SUBSTITUTE(連結実質赤字比率に係る赤字・黒字の構成分析!G$38,"▲", "-")), 2)), NA())</f>
        <v>#N/A</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0.55000000000000004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0.42</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0.78</v>
      </c>
    </row>
    <row r="34" spans="1:16" x14ac:dyDescent="0.15">
      <c r="A34" s="175" t="str">
        <f>IF(連結実質赤字比率に係る赤字・黒字の構成分析!C$36="",NA(),連結実質赤字比率に係る赤字・黒字の構成分析!C$36)</f>
        <v>恵庭市水道事業会計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5.26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4.7699999999999996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4.4400000000000004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5.13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5.79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5.38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4.8899999999999997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10.119999999999999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7.39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8.9600000000000009</v>
      </c>
    </row>
    <row r="36" spans="1:16" x14ac:dyDescent="0.15">
      <c r="A36" s="175" t="str">
        <f>IF(連結実質赤字比率に係る赤字・黒字の構成分析!C$34="",NA(),連結実質赤字比率に係る赤字・黒字の構成分析!C$34)</f>
        <v>恵庭市下水道事業会計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11.03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11.28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12.22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2404</v>
      </c>
      <c r="E42" s="176"/>
      <c r="F42" s="176"/>
      <c r="G42" s="176">
        <f>'実質公債費比率（分子）の構造'!L$52</f>
        <v>2421</v>
      </c>
      <c r="H42" s="176"/>
      <c r="I42" s="176"/>
      <c r="J42" s="176">
        <f>'実質公債費比率（分子）の構造'!M$52</f>
        <v>2376</v>
      </c>
      <c r="K42" s="176"/>
      <c r="L42" s="176"/>
      <c r="M42" s="176">
        <f>'実質公債費比率（分子）の構造'!N$52</f>
        <v>2289</v>
      </c>
      <c r="N42" s="176"/>
      <c r="O42" s="176"/>
      <c r="P42" s="176">
        <f>'実質公債費比率（分子）の構造'!O$52</f>
        <v>2232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18</v>
      </c>
      <c r="C44" s="176"/>
      <c r="D44" s="176"/>
      <c r="E44" s="176">
        <f>'実質公債費比率（分子）の構造'!L$50</f>
        <v>22</v>
      </c>
      <c r="F44" s="176"/>
      <c r="G44" s="176"/>
      <c r="H44" s="176">
        <f>'実質公債費比率（分子）の構造'!M$50</f>
        <v>38</v>
      </c>
      <c r="I44" s="176"/>
      <c r="J44" s="176"/>
      <c r="K44" s="176">
        <f>'実質公債費比率（分子）の構造'!N$50</f>
        <v>20</v>
      </c>
      <c r="L44" s="176"/>
      <c r="M44" s="176"/>
      <c r="N44" s="176">
        <f>'実質公債費比率（分子）の構造'!O$50</f>
        <v>29</v>
      </c>
      <c r="O44" s="176"/>
      <c r="P44" s="176"/>
    </row>
    <row r="45" spans="1:16" x14ac:dyDescent="0.15">
      <c r="A45" s="176" t="s">
        <v>63</v>
      </c>
      <c r="B45" s="176">
        <f>'実質公債費比率（分子）の構造'!K$49</f>
        <v>1</v>
      </c>
      <c r="C45" s="176"/>
      <c r="D45" s="176"/>
      <c r="E45" s="176">
        <f>'実質公債費比率（分子）の構造'!L$49</f>
        <v>1</v>
      </c>
      <c r="F45" s="176"/>
      <c r="G45" s="176"/>
      <c r="H45" s="176">
        <f>'実質公債費比率（分子）の構造'!M$49</f>
        <v>1</v>
      </c>
      <c r="I45" s="176"/>
      <c r="J45" s="176"/>
      <c r="K45" s="176">
        <f>'実質公債費比率（分子）の構造'!N$49</f>
        <v>1</v>
      </c>
      <c r="L45" s="176"/>
      <c r="M45" s="176"/>
      <c r="N45" s="176">
        <f>'実質公債費比率（分子）の構造'!O$49</f>
        <v>1</v>
      </c>
      <c r="O45" s="176"/>
      <c r="P45" s="176"/>
    </row>
    <row r="46" spans="1:16" x14ac:dyDescent="0.15">
      <c r="A46" s="176" t="s">
        <v>64</v>
      </c>
      <c r="B46" s="176">
        <f>'実質公債費比率（分子）の構造'!K$48</f>
        <v>581</v>
      </c>
      <c r="C46" s="176"/>
      <c r="D46" s="176"/>
      <c r="E46" s="176">
        <f>'実質公債費比率（分子）の構造'!L$48</f>
        <v>538</v>
      </c>
      <c r="F46" s="176"/>
      <c r="G46" s="176"/>
      <c r="H46" s="176">
        <f>'実質公債費比率（分子）の構造'!M$48</f>
        <v>519</v>
      </c>
      <c r="I46" s="176"/>
      <c r="J46" s="176"/>
      <c r="K46" s="176">
        <f>'実質公債費比率（分子）の構造'!N$48</f>
        <v>519</v>
      </c>
      <c r="L46" s="176"/>
      <c r="M46" s="176"/>
      <c r="N46" s="176">
        <f>'実質公債費比率（分子）の構造'!O$48</f>
        <v>534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2456</v>
      </c>
      <c r="C49" s="176"/>
      <c r="D49" s="176"/>
      <c r="E49" s="176">
        <f>'実質公債費比率（分子）の構造'!L$45</f>
        <v>2493</v>
      </c>
      <c r="F49" s="176"/>
      <c r="G49" s="176"/>
      <c r="H49" s="176">
        <f>'実質公債費比率（分子）の構造'!M$45</f>
        <v>2665</v>
      </c>
      <c r="I49" s="176"/>
      <c r="J49" s="176"/>
      <c r="K49" s="176">
        <f>'実質公債費比率（分子）の構造'!N$45</f>
        <v>2792</v>
      </c>
      <c r="L49" s="176"/>
      <c r="M49" s="176"/>
      <c r="N49" s="176">
        <f>'実質公債費比率（分子）の構造'!O$45</f>
        <v>2794</v>
      </c>
      <c r="O49" s="176"/>
      <c r="P49" s="176"/>
    </row>
    <row r="50" spans="1:16" x14ac:dyDescent="0.15">
      <c r="A50" s="176" t="s">
        <v>67</v>
      </c>
      <c r="B50" s="176" t="e">
        <f>NA()</f>
        <v>#N/A</v>
      </c>
      <c r="C50" s="176">
        <f>IF(ISNUMBER('実質公債費比率（分子）の構造'!K$53),'実質公債費比率（分子）の構造'!K$53,NA())</f>
        <v>652</v>
      </c>
      <c r="D50" s="176" t="e">
        <f>NA()</f>
        <v>#N/A</v>
      </c>
      <c r="E50" s="176" t="e">
        <f>NA()</f>
        <v>#N/A</v>
      </c>
      <c r="F50" s="176">
        <f>IF(ISNUMBER('実質公債費比率（分子）の構造'!L$53),'実質公債費比率（分子）の構造'!L$53,NA())</f>
        <v>633</v>
      </c>
      <c r="G50" s="176" t="e">
        <f>NA()</f>
        <v>#N/A</v>
      </c>
      <c r="H50" s="176" t="e">
        <f>NA()</f>
        <v>#N/A</v>
      </c>
      <c r="I50" s="176">
        <f>IF(ISNUMBER('実質公債費比率（分子）の構造'!M$53),'実質公債費比率（分子）の構造'!M$53,NA())</f>
        <v>847</v>
      </c>
      <c r="J50" s="176" t="e">
        <f>NA()</f>
        <v>#N/A</v>
      </c>
      <c r="K50" s="176" t="e">
        <f>NA()</f>
        <v>#N/A</v>
      </c>
      <c r="L50" s="176">
        <f>IF(ISNUMBER('実質公債費比率（分子）の構造'!N$53),'実質公債費比率（分子）の構造'!N$53,NA())</f>
        <v>1043</v>
      </c>
      <c r="M50" s="176" t="e">
        <f>NA()</f>
        <v>#N/A</v>
      </c>
      <c r="N50" s="176" t="e">
        <f>NA()</f>
        <v>#N/A</v>
      </c>
      <c r="O50" s="176">
        <f>IF(ISNUMBER('実質公債費比率（分子）の構造'!O$53),'実質公債費比率（分子）の構造'!O$53,NA())</f>
        <v>1126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21829</v>
      </c>
      <c r="E56" s="175"/>
      <c r="F56" s="175"/>
      <c r="G56" s="175">
        <f>'将来負担比率（分子）の構造'!J$52</f>
        <v>21432</v>
      </c>
      <c r="H56" s="175"/>
      <c r="I56" s="175"/>
      <c r="J56" s="175">
        <f>'将来負担比率（分子）の構造'!K$52</f>
        <v>21177</v>
      </c>
      <c r="K56" s="175"/>
      <c r="L56" s="175"/>
      <c r="M56" s="175">
        <f>'将来負担比率（分子）の構造'!L$52</f>
        <v>20203</v>
      </c>
      <c r="N56" s="175"/>
      <c r="O56" s="175"/>
      <c r="P56" s="175">
        <f>'将来負担比率（分子）の構造'!M$52</f>
        <v>19473</v>
      </c>
    </row>
    <row r="57" spans="1:16" x14ac:dyDescent="0.15">
      <c r="A57" s="175" t="s">
        <v>42</v>
      </c>
      <c r="B57" s="175"/>
      <c r="C57" s="175"/>
      <c r="D57" s="175">
        <f>'将来負担比率（分子）の構造'!I$51</f>
        <v>7460</v>
      </c>
      <c r="E57" s="175"/>
      <c r="F57" s="175"/>
      <c r="G57" s="175">
        <f>'将来負担比率（分子）の構造'!J$51</f>
        <v>7582</v>
      </c>
      <c r="H57" s="175"/>
      <c r="I57" s="175"/>
      <c r="J57" s="175">
        <f>'将来負担比率（分子）の構造'!K$51</f>
        <v>6000</v>
      </c>
      <c r="K57" s="175"/>
      <c r="L57" s="175"/>
      <c r="M57" s="175">
        <f>'将来負担比率（分子）の構造'!L$51</f>
        <v>5993</v>
      </c>
      <c r="N57" s="175"/>
      <c r="O57" s="175"/>
      <c r="P57" s="175">
        <f>'将来負担比率（分子）の構造'!M$51</f>
        <v>5659</v>
      </c>
    </row>
    <row r="58" spans="1:16" x14ac:dyDescent="0.15">
      <c r="A58" s="175" t="s">
        <v>41</v>
      </c>
      <c r="B58" s="175"/>
      <c r="C58" s="175"/>
      <c r="D58" s="175">
        <f>'将来負担比率（分子）の構造'!I$50</f>
        <v>4952</v>
      </c>
      <c r="E58" s="175"/>
      <c r="F58" s="175"/>
      <c r="G58" s="175">
        <f>'将来負担比率（分子）の構造'!J$50</f>
        <v>5432</v>
      </c>
      <c r="H58" s="175"/>
      <c r="I58" s="175"/>
      <c r="J58" s="175">
        <f>'将来負担比率（分子）の構造'!K$50</f>
        <v>6319</v>
      </c>
      <c r="K58" s="175"/>
      <c r="L58" s="175"/>
      <c r="M58" s="175">
        <f>'将来負担比率（分子）の構造'!L$50</f>
        <v>7385</v>
      </c>
      <c r="N58" s="175"/>
      <c r="O58" s="175"/>
      <c r="P58" s="175">
        <f>'将来負担比率（分子）の構造'!M$50</f>
        <v>7639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f>'将来負担比率（分子）の構造'!K$46</f>
        <v>3</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1757</v>
      </c>
      <c r="C62" s="175"/>
      <c r="D62" s="175"/>
      <c r="E62" s="175">
        <f>'将来負担比率（分子）の構造'!J$45</f>
        <v>1620</v>
      </c>
      <c r="F62" s="175"/>
      <c r="G62" s="175"/>
      <c r="H62" s="175">
        <f>'将来負担比率（分子）の構造'!K$45</f>
        <v>1532</v>
      </c>
      <c r="I62" s="175"/>
      <c r="J62" s="175"/>
      <c r="K62" s="175">
        <f>'将来負担比率（分子）の構造'!L$45</f>
        <v>1388</v>
      </c>
      <c r="L62" s="175"/>
      <c r="M62" s="175"/>
      <c r="N62" s="175">
        <f>'将来負担比率（分子）の構造'!M$45</f>
        <v>1450</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7120</v>
      </c>
      <c r="C64" s="175"/>
      <c r="D64" s="175"/>
      <c r="E64" s="175">
        <f>'将来負担比率（分子）の構造'!J$43</f>
        <v>6829</v>
      </c>
      <c r="F64" s="175"/>
      <c r="G64" s="175"/>
      <c r="H64" s="175">
        <f>'将来負担比率（分子）の構造'!K$43</f>
        <v>6375</v>
      </c>
      <c r="I64" s="175"/>
      <c r="J64" s="175"/>
      <c r="K64" s="175">
        <f>'将来負担比率（分子）の構造'!L$43</f>
        <v>6193</v>
      </c>
      <c r="L64" s="175"/>
      <c r="M64" s="175"/>
      <c r="N64" s="175">
        <f>'将来負担比率（分子）の構造'!M$43</f>
        <v>6212</v>
      </c>
      <c r="O64" s="175"/>
      <c r="P64" s="175"/>
    </row>
    <row r="65" spans="1:16" x14ac:dyDescent="0.15">
      <c r="A65" s="175" t="s">
        <v>32</v>
      </c>
      <c r="B65" s="175">
        <f>'将来負担比率（分子）の構造'!I$42</f>
        <v>40</v>
      </c>
      <c r="C65" s="175"/>
      <c r="D65" s="175"/>
      <c r="E65" s="175">
        <f>'将来負担比率（分子）の構造'!J$42</f>
        <v>50</v>
      </c>
      <c r="F65" s="175"/>
      <c r="G65" s="175"/>
      <c r="H65" s="175">
        <f>'将来負担比率（分子）の構造'!K$42</f>
        <v>219</v>
      </c>
      <c r="I65" s="175"/>
      <c r="J65" s="175"/>
      <c r="K65" s="175">
        <f>'将来負担比率（分子）の構造'!L$42</f>
        <v>223</v>
      </c>
      <c r="L65" s="175"/>
      <c r="M65" s="175"/>
      <c r="N65" s="175">
        <f>'将来負担比率（分子）の構造'!M$42</f>
        <v>240</v>
      </c>
      <c r="O65" s="175"/>
      <c r="P65" s="175"/>
    </row>
    <row r="66" spans="1:16" x14ac:dyDescent="0.15">
      <c r="A66" s="175" t="s">
        <v>31</v>
      </c>
      <c r="B66" s="175">
        <f>'将来負担比率（分子）の構造'!I$41</f>
        <v>27933</v>
      </c>
      <c r="C66" s="175"/>
      <c r="D66" s="175"/>
      <c r="E66" s="175">
        <f>'将来負担比率（分子）の構造'!J$41</f>
        <v>27588</v>
      </c>
      <c r="F66" s="175"/>
      <c r="G66" s="175"/>
      <c r="H66" s="175">
        <f>'将来負担比率（分子）の構造'!K$41</f>
        <v>27123</v>
      </c>
      <c r="I66" s="175"/>
      <c r="J66" s="175"/>
      <c r="K66" s="175">
        <f>'将来負担比率（分子）の構造'!L$41</f>
        <v>25964</v>
      </c>
      <c r="L66" s="175"/>
      <c r="M66" s="175"/>
      <c r="N66" s="175">
        <f>'将来負担比率（分子）の構造'!M$41</f>
        <v>24149</v>
      </c>
      <c r="O66" s="175"/>
      <c r="P66" s="175"/>
    </row>
    <row r="67" spans="1:16" x14ac:dyDescent="0.15">
      <c r="A67" s="175" t="s">
        <v>71</v>
      </c>
      <c r="B67" s="175" t="e">
        <f>NA()</f>
        <v>#N/A</v>
      </c>
      <c r="C67" s="175">
        <f>IF(ISNUMBER('将来負担比率（分子）の構造'!I$53), IF('将来負担比率（分子）の構造'!I$53 &lt; 0, 0, '将来負担比率（分子）の構造'!I$53), NA())</f>
        <v>2610</v>
      </c>
      <c r="D67" s="175" t="e">
        <f>NA()</f>
        <v>#N/A</v>
      </c>
      <c r="E67" s="175" t="e">
        <f>NA()</f>
        <v>#N/A</v>
      </c>
      <c r="F67" s="175">
        <f>IF(ISNUMBER('将来負担比率（分子）の構造'!J$53), IF('将来負担比率（分子）の構造'!J$53 &lt; 0, 0, '将来負担比率（分子）の構造'!J$53), NA())</f>
        <v>1641</v>
      </c>
      <c r="G67" s="175" t="e">
        <f>NA()</f>
        <v>#N/A</v>
      </c>
      <c r="H67" s="175" t="e">
        <f>NA()</f>
        <v>#N/A</v>
      </c>
      <c r="I67" s="175">
        <f>IF(ISNUMBER('将来負担比率（分子）の構造'!K$53), IF('将来負担比率（分子）の構造'!K$53 &lt; 0, 0, '将来負担比率（分子）の構造'!K$53), NA())</f>
        <v>1756</v>
      </c>
      <c r="J67" s="175" t="e">
        <f>NA()</f>
        <v>#N/A</v>
      </c>
      <c r="K67" s="175" t="e">
        <f>NA()</f>
        <v>#N/A</v>
      </c>
      <c r="L67" s="175">
        <f>IF(ISNUMBER('将来負担比率（分子）の構造'!L$53), IF('将来負担比率（分子）の構造'!L$53 &lt; 0, 0, '将来負担比率（分子）の構造'!L$53), NA())</f>
        <v>186</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2160</v>
      </c>
      <c r="C72" s="179">
        <f>基金残高に係る経年分析!G55</f>
        <v>2441</v>
      </c>
      <c r="D72" s="179">
        <f>基金残高に係る経年分析!H55</f>
        <v>2663</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3394</v>
      </c>
      <c r="C74" s="179">
        <f>基金残高に係る経年分析!G57</f>
        <v>3993</v>
      </c>
      <c r="D74" s="179">
        <f>基金残高に係る経年分析!H57</f>
        <v>3923</v>
      </c>
    </row>
  </sheetData>
  <sheetProtection algorithmName="SHA-512" hashValue="8J3VGXEfweeD3Sr2MumB8TyEDBq15uX19UwBdSnA6oiKIo4PVCOdhTduz8MWdDwFbOMWsP/SlvL0kEnk/6y+TQ==" saltValue="3RpNVuWISAQEDSzvXbEY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8761004</v>
      </c>
      <c r="S5" s="713"/>
      <c r="T5" s="713"/>
      <c r="U5" s="713"/>
      <c r="V5" s="713"/>
      <c r="W5" s="713"/>
      <c r="X5" s="713"/>
      <c r="Y5" s="738"/>
      <c r="Z5" s="751">
        <v>24</v>
      </c>
      <c r="AA5" s="751"/>
      <c r="AB5" s="751"/>
      <c r="AC5" s="751"/>
      <c r="AD5" s="752">
        <v>8151965</v>
      </c>
      <c r="AE5" s="752"/>
      <c r="AF5" s="752"/>
      <c r="AG5" s="752"/>
      <c r="AH5" s="752"/>
      <c r="AI5" s="752"/>
      <c r="AJ5" s="752"/>
      <c r="AK5" s="752"/>
      <c r="AL5" s="739">
        <v>49.5</v>
      </c>
      <c r="AM5" s="721"/>
      <c r="AN5" s="721"/>
      <c r="AO5" s="740"/>
      <c r="AP5" s="715" t="s">
        <v>217</v>
      </c>
      <c r="AQ5" s="716"/>
      <c r="AR5" s="716"/>
      <c r="AS5" s="716"/>
      <c r="AT5" s="716"/>
      <c r="AU5" s="716"/>
      <c r="AV5" s="716"/>
      <c r="AW5" s="716"/>
      <c r="AX5" s="716"/>
      <c r="AY5" s="716"/>
      <c r="AZ5" s="716"/>
      <c r="BA5" s="716"/>
      <c r="BB5" s="716"/>
      <c r="BC5" s="716"/>
      <c r="BD5" s="716"/>
      <c r="BE5" s="716"/>
      <c r="BF5" s="717"/>
      <c r="BG5" s="657">
        <v>8142094</v>
      </c>
      <c r="BH5" s="658"/>
      <c r="BI5" s="658"/>
      <c r="BJ5" s="658"/>
      <c r="BK5" s="658"/>
      <c r="BL5" s="658"/>
      <c r="BM5" s="658"/>
      <c r="BN5" s="659"/>
      <c r="BO5" s="695">
        <v>92.9</v>
      </c>
      <c r="BP5" s="695"/>
      <c r="BQ5" s="695"/>
      <c r="BR5" s="695"/>
      <c r="BS5" s="696">
        <v>116790</v>
      </c>
      <c r="BT5" s="696"/>
      <c r="BU5" s="696"/>
      <c r="BV5" s="696"/>
      <c r="BW5" s="696"/>
      <c r="BX5" s="696"/>
      <c r="BY5" s="696"/>
      <c r="BZ5" s="696"/>
      <c r="CA5" s="696"/>
      <c r="CB5" s="731"/>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264190</v>
      </c>
      <c r="S6" s="658"/>
      <c r="T6" s="658"/>
      <c r="U6" s="658"/>
      <c r="V6" s="658"/>
      <c r="W6" s="658"/>
      <c r="X6" s="658"/>
      <c r="Y6" s="659"/>
      <c r="Z6" s="695">
        <v>0.7</v>
      </c>
      <c r="AA6" s="695"/>
      <c r="AB6" s="695"/>
      <c r="AC6" s="695"/>
      <c r="AD6" s="696">
        <v>264190</v>
      </c>
      <c r="AE6" s="696"/>
      <c r="AF6" s="696"/>
      <c r="AG6" s="696"/>
      <c r="AH6" s="696"/>
      <c r="AI6" s="696"/>
      <c r="AJ6" s="696"/>
      <c r="AK6" s="696"/>
      <c r="AL6" s="660">
        <v>1.6</v>
      </c>
      <c r="AM6" s="661"/>
      <c r="AN6" s="661"/>
      <c r="AO6" s="697"/>
      <c r="AP6" s="654" t="s">
        <v>222</v>
      </c>
      <c r="AQ6" s="655"/>
      <c r="AR6" s="655"/>
      <c r="AS6" s="655"/>
      <c r="AT6" s="655"/>
      <c r="AU6" s="655"/>
      <c r="AV6" s="655"/>
      <c r="AW6" s="655"/>
      <c r="AX6" s="655"/>
      <c r="AY6" s="655"/>
      <c r="AZ6" s="655"/>
      <c r="BA6" s="655"/>
      <c r="BB6" s="655"/>
      <c r="BC6" s="655"/>
      <c r="BD6" s="655"/>
      <c r="BE6" s="655"/>
      <c r="BF6" s="656"/>
      <c r="BG6" s="657">
        <v>8142094</v>
      </c>
      <c r="BH6" s="658"/>
      <c r="BI6" s="658"/>
      <c r="BJ6" s="658"/>
      <c r="BK6" s="658"/>
      <c r="BL6" s="658"/>
      <c r="BM6" s="658"/>
      <c r="BN6" s="659"/>
      <c r="BO6" s="695">
        <v>92.9</v>
      </c>
      <c r="BP6" s="695"/>
      <c r="BQ6" s="695"/>
      <c r="BR6" s="695"/>
      <c r="BS6" s="696">
        <v>116790</v>
      </c>
      <c r="BT6" s="696"/>
      <c r="BU6" s="696"/>
      <c r="BV6" s="696"/>
      <c r="BW6" s="696"/>
      <c r="BX6" s="696"/>
      <c r="BY6" s="696"/>
      <c r="BZ6" s="696"/>
      <c r="CA6" s="696"/>
      <c r="CB6" s="731"/>
      <c r="CD6" s="715" t="s">
        <v>223</v>
      </c>
      <c r="CE6" s="716"/>
      <c r="CF6" s="716"/>
      <c r="CG6" s="716"/>
      <c r="CH6" s="716"/>
      <c r="CI6" s="716"/>
      <c r="CJ6" s="716"/>
      <c r="CK6" s="716"/>
      <c r="CL6" s="716"/>
      <c r="CM6" s="716"/>
      <c r="CN6" s="716"/>
      <c r="CO6" s="716"/>
      <c r="CP6" s="716"/>
      <c r="CQ6" s="717"/>
      <c r="CR6" s="657">
        <v>222188</v>
      </c>
      <c r="CS6" s="658"/>
      <c r="CT6" s="658"/>
      <c r="CU6" s="658"/>
      <c r="CV6" s="658"/>
      <c r="CW6" s="658"/>
      <c r="CX6" s="658"/>
      <c r="CY6" s="659"/>
      <c r="CZ6" s="739">
        <v>0.6</v>
      </c>
      <c r="DA6" s="721"/>
      <c r="DB6" s="721"/>
      <c r="DC6" s="741"/>
      <c r="DD6" s="663">
        <v>4870</v>
      </c>
      <c r="DE6" s="658"/>
      <c r="DF6" s="658"/>
      <c r="DG6" s="658"/>
      <c r="DH6" s="658"/>
      <c r="DI6" s="658"/>
      <c r="DJ6" s="658"/>
      <c r="DK6" s="658"/>
      <c r="DL6" s="658"/>
      <c r="DM6" s="658"/>
      <c r="DN6" s="658"/>
      <c r="DO6" s="658"/>
      <c r="DP6" s="659"/>
      <c r="DQ6" s="663">
        <v>222188</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2810</v>
      </c>
      <c r="S7" s="658"/>
      <c r="T7" s="658"/>
      <c r="U7" s="658"/>
      <c r="V7" s="658"/>
      <c r="W7" s="658"/>
      <c r="X7" s="658"/>
      <c r="Y7" s="659"/>
      <c r="Z7" s="695">
        <v>0</v>
      </c>
      <c r="AA7" s="695"/>
      <c r="AB7" s="695"/>
      <c r="AC7" s="695"/>
      <c r="AD7" s="696">
        <v>2810</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3822043</v>
      </c>
      <c r="BH7" s="658"/>
      <c r="BI7" s="658"/>
      <c r="BJ7" s="658"/>
      <c r="BK7" s="658"/>
      <c r="BL7" s="658"/>
      <c r="BM7" s="658"/>
      <c r="BN7" s="659"/>
      <c r="BO7" s="695">
        <v>43.6</v>
      </c>
      <c r="BP7" s="695"/>
      <c r="BQ7" s="695"/>
      <c r="BR7" s="695"/>
      <c r="BS7" s="696">
        <v>116790</v>
      </c>
      <c r="BT7" s="696"/>
      <c r="BU7" s="696"/>
      <c r="BV7" s="696"/>
      <c r="BW7" s="696"/>
      <c r="BX7" s="696"/>
      <c r="BY7" s="696"/>
      <c r="BZ7" s="696"/>
      <c r="CA7" s="696"/>
      <c r="CB7" s="731"/>
      <c r="CD7" s="654" t="s">
        <v>226</v>
      </c>
      <c r="CE7" s="655"/>
      <c r="CF7" s="655"/>
      <c r="CG7" s="655"/>
      <c r="CH7" s="655"/>
      <c r="CI7" s="655"/>
      <c r="CJ7" s="655"/>
      <c r="CK7" s="655"/>
      <c r="CL7" s="655"/>
      <c r="CM7" s="655"/>
      <c r="CN7" s="655"/>
      <c r="CO7" s="655"/>
      <c r="CP7" s="655"/>
      <c r="CQ7" s="656"/>
      <c r="CR7" s="657">
        <v>6211183</v>
      </c>
      <c r="CS7" s="658"/>
      <c r="CT7" s="658"/>
      <c r="CU7" s="658"/>
      <c r="CV7" s="658"/>
      <c r="CW7" s="658"/>
      <c r="CX7" s="658"/>
      <c r="CY7" s="659"/>
      <c r="CZ7" s="695">
        <v>17.7</v>
      </c>
      <c r="DA7" s="695"/>
      <c r="DB7" s="695"/>
      <c r="DC7" s="695"/>
      <c r="DD7" s="663">
        <v>113725</v>
      </c>
      <c r="DE7" s="658"/>
      <c r="DF7" s="658"/>
      <c r="DG7" s="658"/>
      <c r="DH7" s="658"/>
      <c r="DI7" s="658"/>
      <c r="DJ7" s="658"/>
      <c r="DK7" s="658"/>
      <c r="DL7" s="658"/>
      <c r="DM7" s="658"/>
      <c r="DN7" s="658"/>
      <c r="DO7" s="658"/>
      <c r="DP7" s="659"/>
      <c r="DQ7" s="663">
        <v>2654005</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26064</v>
      </c>
      <c r="S8" s="658"/>
      <c r="T8" s="658"/>
      <c r="U8" s="658"/>
      <c r="V8" s="658"/>
      <c r="W8" s="658"/>
      <c r="X8" s="658"/>
      <c r="Y8" s="659"/>
      <c r="Z8" s="695">
        <v>0.1</v>
      </c>
      <c r="AA8" s="695"/>
      <c r="AB8" s="695"/>
      <c r="AC8" s="695"/>
      <c r="AD8" s="696">
        <v>26064</v>
      </c>
      <c r="AE8" s="696"/>
      <c r="AF8" s="696"/>
      <c r="AG8" s="696"/>
      <c r="AH8" s="696"/>
      <c r="AI8" s="696"/>
      <c r="AJ8" s="696"/>
      <c r="AK8" s="696"/>
      <c r="AL8" s="660">
        <v>0.2</v>
      </c>
      <c r="AM8" s="661"/>
      <c r="AN8" s="661"/>
      <c r="AO8" s="697"/>
      <c r="AP8" s="654" t="s">
        <v>228</v>
      </c>
      <c r="AQ8" s="655"/>
      <c r="AR8" s="655"/>
      <c r="AS8" s="655"/>
      <c r="AT8" s="655"/>
      <c r="AU8" s="655"/>
      <c r="AV8" s="655"/>
      <c r="AW8" s="655"/>
      <c r="AX8" s="655"/>
      <c r="AY8" s="655"/>
      <c r="AZ8" s="655"/>
      <c r="BA8" s="655"/>
      <c r="BB8" s="655"/>
      <c r="BC8" s="655"/>
      <c r="BD8" s="655"/>
      <c r="BE8" s="655"/>
      <c r="BF8" s="656"/>
      <c r="BG8" s="657">
        <v>122581</v>
      </c>
      <c r="BH8" s="658"/>
      <c r="BI8" s="658"/>
      <c r="BJ8" s="658"/>
      <c r="BK8" s="658"/>
      <c r="BL8" s="658"/>
      <c r="BM8" s="658"/>
      <c r="BN8" s="659"/>
      <c r="BO8" s="695">
        <v>1.4</v>
      </c>
      <c r="BP8" s="695"/>
      <c r="BQ8" s="695"/>
      <c r="BR8" s="695"/>
      <c r="BS8" s="696" t="s">
        <v>121</v>
      </c>
      <c r="BT8" s="696"/>
      <c r="BU8" s="696"/>
      <c r="BV8" s="696"/>
      <c r="BW8" s="696"/>
      <c r="BX8" s="696"/>
      <c r="BY8" s="696"/>
      <c r="BZ8" s="696"/>
      <c r="CA8" s="696"/>
      <c r="CB8" s="731"/>
      <c r="CD8" s="654" t="s">
        <v>229</v>
      </c>
      <c r="CE8" s="655"/>
      <c r="CF8" s="655"/>
      <c r="CG8" s="655"/>
      <c r="CH8" s="655"/>
      <c r="CI8" s="655"/>
      <c r="CJ8" s="655"/>
      <c r="CK8" s="655"/>
      <c r="CL8" s="655"/>
      <c r="CM8" s="655"/>
      <c r="CN8" s="655"/>
      <c r="CO8" s="655"/>
      <c r="CP8" s="655"/>
      <c r="CQ8" s="656"/>
      <c r="CR8" s="657">
        <v>12554755</v>
      </c>
      <c r="CS8" s="658"/>
      <c r="CT8" s="658"/>
      <c r="CU8" s="658"/>
      <c r="CV8" s="658"/>
      <c r="CW8" s="658"/>
      <c r="CX8" s="658"/>
      <c r="CY8" s="659"/>
      <c r="CZ8" s="695">
        <v>35.799999999999997</v>
      </c>
      <c r="DA8" s="695"/>
      <c r="DB8" s="695"/>
      <c r="DC8" s="695"/>
      <c r="DD8" s="663">
        <v>8159</v>
      </c>
      <c r="DE8" s="658"/>
      <c r="DF8" s="658"/>
      <c r="DG8" s="658"/>
      <c r="DH8" s="658"/>
      <c r="DI8" s="658"/>
      <c r="DJ8" s="658"/>
      <c r="DK8" s="658"/>
      <c r="DL8" s="658"/>
      <c r="DM8" s="658"/>
      <c r="DN8" s="658"/>
      <c r="DO8" s="658"/>
      <c r="DP8" s="659"/>
      <c r="DQ8" s="663">
        <v>5840449</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30063</v>
      </c>
      <c r="S9" s="658"/>
      <c r="T9" s="658"/>
      <c r="U9" s="658"/>
      <c r="V9" s="658"/>
      <c r="W9" s="658"/>
      <c r="X9" s="658"/>
      <c r="Y9" s="659"/>
      <c r="Z9" s="695">
        <v>0.1</v>
      </c>
      <c r="AA9" s="695"/>
      <c r="AB9" s="695"/>
      <c r="AC9" s="695"/>
      <c r="AD9" s="696">
        <v>30063</v>
      </c>
      <c r="AE9" s="696"/>
      <c r="AF9" s="696"/>
      <c r="AG9" s="696"/>
      <c r="AH9" s="696"/>
      <c r="AI9" s="696"/>
      <c r="AJ9" s="696"/>
      <c r="AK9" s="696"/>
      <c r="AL9" s="660">
        <v>0.2</v>
      </c>
      <c r="AM9" s="661"/>
      <c r="AN9" s="661"/>
      <c r="AO9" s="697"/>
      <c r="AP9" s="654" t="s">
        <v>231</v>
      </c>
      <c r="AQ9" s="655"/>
      <c r="AR9" s="655"/>
      <c r="AS9" s="655"/>
      <c r="AT9" s="655"/>
      <c r="AU9" s="655"/>
      <c r="AV9" s="655"/>
      <c r="AW9" s="655"/>
      <c r="AX9" s="655"/>
      <c r="AY9" s="655"/>
      <c r="AZ9" s="655"/>
      <c r="BA9" s="655"/>
      <c r="BB9" s="655"/>
      <c r="BC9" s="655"/>
      <c r="BD9" s="655"/>
      <c r="BE9" s="655"/>
      <c r="BF9" s="656"/>
      <c r="BG9" s="657">
        <v>3202531</v>
      </c>
      <c r="BH9" s="658"/>
      <c r="BI9" s="658"/>
      <c r="BJ9" s="658"/>
      <c r="BK9" s="658"/>
      <c r="BL9" s="658"/>
      <c r="BM9" s="658"/>
      <c r="BN9" s="659"/>
      <c r="BO9" s="695">
        <v>36.6</v>
      </c>
      <c r="BP9" s="695"/>
      <c r="BQ9" s="695"/>
      <c r="BR9" s="695"/>
      <c r="BS9" s="696" t="s">
        <v>121</v>
      </c>
      <c r="BT9" s="696"/>
      <c r="BU9" s="696"/>
      <c r="BV9" s="696"/>
      <c r="BW9" s="696"/>
      <c r="BX9" s="696"/>
      <c r="BY9" s="696"/>
      <c r="BZ9" s="696"/>
      <c r="CA9" s="696"/>
      <c r="CB9" s="731"/>
      <c r="CD9" s="654" t="s">
        <v>232</v>
      </c>
      <c r="CE9" s="655"/>
      <c r="CF9" s="655"/>
      <c r="CG9" s="655"/>
      <c r="CH9" s="655"/>
      <c r="CI9" s="655"/>
      <c r="CJ9" s="655"/>
      <c r="CK9" s="655"/>
      <c r="CL9" s="655"/>
      <c r="CM9" s="655"/>
      <c r="CN9" s="655"/>
      <c r="CO9" s="655"/>
      <c r="CP9" s="655"/>
      <c r="CQ9" s="656"/>
      <c r="CR9" s="657">
        <v>2532746</v>
      </c>
      <c r="CS9" s="658"/>
      <c r="CT9" s="658"/>
      <c r="CU9" s="658"/>
      <c r="CV9" s="658"/>
      <c r="CW9" s="658"/>
      <c r="CX9" s="658"/>
      <c r="CY9" s="659"/>
      <c r="CZ9" s="695">
        <v>7.2</v>
      </c>
      <c r="DA9" s="695"/>
      <c r="DB9" s="695"/>
      <c r="DC9" s="695"/>
      <c r="DD9" s="663">
        <v>68676</v>
      </c>
      <c r="DE9" s="658"/>
      <c r="DF9" s="658"/>
      <c r="DG9" s="658"/>
      <c r="DH9" s="658"/>
      <c r="DI9" s="658"/>
      <c r="DJ9" s="658"/>
      <c r="DK9" s="658"/>
      <c r="DL9" s="658"/>
      <c r="DM9" s="658"/>
      <c r="DN9" s="658"/>
      <c r="DO9" s="658"/>
      <c r="DP9" s="659"/>
      <c r="DQ9" s="663">
        <v>1541850</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209995</v>
      </c>
      <c r="BH10" s="658"/>
      <c r="BI10" s="658"/>
      <c r="BJ10" s="658"/>
      <c r="BK10" s="658"/>
      <c r="BL10" s="658"/>
      <c r="BM10" s="658"/>
      <c r="BN10" s="659"/>
      <c r="BO10" s="695">
        <v>2.4</v>
      </c>
      <c r="BP10" s="695"/>
      <c r="BQ10" s="695"/>
      <c r="BR10" s="695"/>
      <c r="BS10" s="696">
        <v>34864</v>
      </c>
      <c r="BT10" s="696"/>
      <c r="BU10" s="696"/>
      <c r="BV10" s="696"/>
      <c r="BW10" s="696"/>
      <c r="BX10" s="696"/>
      <c r="BY10" s="696"/>
      <c r="BZ10" s="696"/>
      <c r="CA10" s="696"/>
      <c r="CB10" s="731"/>
      <c r="CD10" s="654" t="s">
        <v>235</v>
      </c>
      <c r="CE10" s="655"/>
      <c r="CF10" s="655"/>
      <c r="CG10" s="655"/>
      <c r="CH10" s="655"/>
      <c r="CI10" s="655"/>
      <c r="CJ10" s="655"/>
      <c r="CK10" s="655"/>
      <c r="CL10" s="655"/>
      <c r="CM10" s="655"/>
      <c r="CN10" s="655"/>
      <c r="CO10" s="655"/>
      <c r="CP10" s="655"/>
      <c r="CQ10" s="656"/>
      <c r="CR10" s="657">
        <v>33301</v>
      </c>
      <c r="CS10" s="658"/>
      <c r="CT10" s="658"/>
      <c r="CU10" s="658"/>
      <c r="CV10" s="658"/>
      <c r="CW10" s="658"/>
      <c r="CX10" s="658"/>
      <c r="CY10" s="659"/>
      <c r="CZ10" s="695">
        <v>0.1</v>
      </c>
      <c r="DA10" s="695"/>
      <c r="DB10" s="695"/>
      <c r="DC10" s="695"/>
      <c r="DD10" s="663" t="s">
        <v>121</v>
      </c>
      <c r="DE10" s="658"/>
      <c r="DF10" s="658"/>
      <c r="DG10" s="658"/>
      <c r="DH10" s="658"/>
      <c r="DI10" s="658"/>
      <c r="DJ10" s="658"/>
      <c r="DK10" s="658"/>
      <c r="DL10" s="658"/>
      <c r="DM10" s="658"/>
      <c r="DN10" s="658"/>
      <c r="DO10" s="658"/>
      <c r="DP10" s="659"/>
      <c r="DQ10" s="663">
        <v>31422</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1807923</v>
      </c>
      <c r="S11" s="658"/>
      <c r="T11" s="658"/>
      <c r="U11" s="658"/>
      <c r="V11" s="658"/>
      <c r="W11" s="658"/>
      <c r="X11" s="658"/>
      <c r="Y11" s="659"/>
      <c r="Z11" s="660">
        <v>4.9000000000000004</v>
      </c>
      <c r="AA11" s="661"/>
      <c r="AB11" s="661"/>
      <c r="AC11" s="662"/>
      <c r="AD11" s="663">
        <v>1807923</v>
      </c>
      <c r="AE11" s="658"/>
      <c r="AF11" s="658"/>
      <c r="AG11" s="658"/>
      <c r="AH11" s="658"/>
      <c r="AI11" s="658"/>
      <c r="AJ11" s="658"/>
      <c r="AK11" s="659"/>
      <c r="AL11" s="660">
        <v>11</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286936</v>
      </c>
      <c r="BH11" s="658"/>
      <c r="BI11" s="658"/>
      <c r="BJ11" s="658"/>
      <c r="BK11" s="658"/>
      <c r="BL11" s="658"/>
      <c r="BM11" s="658"/>
      <c r="BN11" s="659"/>
      <c r="BO11" s="695">
        <v>3.3</v>
      </c>
      <c r="BP11" s="695"/>
      <c r="BQ11" s="695"/>
      <c r="BR11" s="695"/>
      <c r="BS11" s="696">
        <v>81926</v>
      </c>
      <c r="BT11" s="696"/>
      <c r="BU11" s="696"/>
      <c r="BV11" s="696"/>
      <c r="BW11" s="696"/>
      <c r="BX11" s="696"/>
      <c r="BY11" s="696"/>
      <c r="BZ11" s="696"/>
      <c r="CA11" s="696"/>
      <c r="CB11" s="731"/>
      <c r="CD11" s="654" t="s">
        <v>238</v>
      </c>
      <c r="CE11" s="655"/>
      <c r="CF11" s="655"/>
      <c r="CG11" s="655"/>
      <c r="CH11" s="655"/>
      <c r="CI11" s="655"/>
      <c r="CJ11" s="655"/>
      <c r="CK11" s="655"/>
      <c r="CL11" s="655"/>
      <c r="CM11" s="655"/>
      <c r="CN11" s="655"/>
      <c r="CO11" s="655"/>
      <c r="CP11" s="655"/>
      <c r="CQ11" s="656"/>
      <c r="CR11" s="657">
        <v>783828</v>
      </c>
      <c r="CS11" s="658"/>
      <c r="CT11" s="658"/>
      <c r="CU11" s="658"/>
      <c r="CV11" s="658"/>
      <c r="CW11" s="658"/>
      <c r="CX11" s="658"/>
      <c r="CY11" s="659"/>
      <c r="CZ11" s="695">
        <v>2.2000000000000002</v>
      </c>
      <c r="DA11" s="695"/>
      <c r="DB11" s="695"/>
      <c r="DC11" s="695"/>
      <c r="DD11" s="663">
        <v>13242</v>
      </c>
      <c r="DE11" s="658"/>
      <c r="DF11" s="658"/>
      <c r="DG11" s="658"/>
      <c r="DH11" s="658"/>
      <c r="DI11" s="658"/>
      <c r="DJ11" s="658"/>
      <c r="DK11" s="658"/>
      <c r="DL11" s="658"/>
      <c r="DM11" s="658"/>
      <c r="DN11" s="658"/>
      <c r="DO11" s="658"/>
      <c r="DP11" s="659"/>
      <c r="DQ11" s="663">
        <v>191912</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v>64249</v>
      </c>
      <c r="S12" s="658"/>
      <c r="T12" s="658"/>
      <c r="U12" s="658"/>
      <c r="V12" s="658"/>
      <c r="W12" s="658"/>
      <c r="X12" s="658"/>
      <c r="Y12" s="659"/>
      <c r="Z12" s="695">
        <v>0.2</v>
      </c>
      <c r="AA12" s="695"/>
      <c r="AB12" s="695"/>
      <c r="AC12" s="695"/>
      <c r="AD12" s="696">
        <v>64249</v>
      </c>
      <c r="AE12" s="696"/>
      <c r="AF12" s="696"/>
      <c r="AG12" s="696"/>
      <c r="AH12" s="696"/>
      <c r="AI12" s="696"/>
      <c r="AJ12" s="696"/>
      <c r="AK12" s="696"/>
      <c r="AL12" s="660">
        <v>0.4</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3551821</v>
      </c>
      <c r="BH12" s="658"/>
      <c r="BI12" s="658"/>
      <c r="BJ12" s="658"/>
      <c r="BK12" s="658"/>
      <c r="BL12" s="658"/>
      <c r="BM12" s="658"/>
      <c r="BN12" s="659"/>
      <c r="BO12" s="695">
        <v>40.5</v>
      </c>
      <c r="BP12" s="695"/>
      <c r="BQ12" s="695"/>
      <c r="BR12" s="695"/>
      <c r="BS12" s="696" t="s">
        <v>121</v>
      </c>
      <c r="BT12" s="696"/>
      <c r="BU12" s="696"/>
      <c r="BV12" s="696"/>
      <c r="BW12" s="696"/>
      <c r="BX12" s="696"/>
      <c r="BY12" s="696"/>
      <c r="BZ12" s="696"/>
      <c r="CA12" s="696"/>
      <c r="CB12" s="731"/>
      <c r="CD12" s="654" t="s">
        <v>241</v>
      </c>
      <c r="CE12" s="655"/>
      <c r="CF12" s="655"/>
      <c r="CG12" s="655"/>
      <c r="CH12" s="655"/>
      <c r="CI12" s="655"/>
      <c r="CJ12" s="655"/>
      <c r="CK12" s="655"/>
      <c r="CL12" s="655"/>
      <c r="CM12" s="655"/>
      <c r="CN12" s="655"/>
      <c r="CO12" s="655"/>
      <c r="CP12" s="655"/>
      <c r="CQ12" s="656"/>
      <c r="CR12" s="657">
        <v>789906</v>
      </c>
      <c r="CS12" s="658"/>
      <c r="CT12" s="658"/>
      <c r="CU12" s="658"/>
      <c r="CV12" s="658"/>
      <c r="CW12" s="658"/>
      <c r="CX12" s="658"/>
      <c r="CY12" s="659"/>
      <c r="CZ12" s="695">
        <v>2.2999999999999998</v>
      </c>
      <c r="DA12" s="695"/>
      <c r="DB12" s="695"/>
      <c r="DC12" s="695"/>
      <c r="DD12" s="663">
        <v>15895</v>
      </c>
      <c r="DE12" s="658"/>
      <c r="DF12" s="658"/>
      <c r="DG12" s="658"/>
      <c r="DH12" s="658"/>
      <c r="DI12" s="658"/>
      <c r="DJ12" s="658"/>
      <c r="DK12" s="658"/>
      <c r="DL12" s="658"/>
      <c r="DM12" s="658"/>
      <c r="DN12" s="658"/>
      <c r="DO12" s="658"/>
      <c r="DP12" s="659"/>
      <c r="DQ12" s="663">
        <v>503252</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3540873</v>
      </c>
      <c r="BH13" s="658"/>
      <c r="BI13" s="658"/>
      <c r="BJ13" s="658"/>
      <c r="BK13" s="658"/>
      <c r="BL13" s="658"/>
      <c r="BM13" s="658"/>
      <c r="BN13" s="659"/>
      <c r="BO13" s="695">
        <v>40.4</v>
      </c>
      <c r="BP13" s="695"/>
      <c r="BQ13" s="695"/>
      <c r="BR13" s="695"/>
      <c r="BS13" s="696" t="s">
        <v>121</v>
      </c>
      <c r="BT13" s="696"/>
      <c r="BU13" s="696"/>
      <c r="BV13" s="696"/>
      <c r="BW13" s="696"/>
      <c r="BX13" s="696"/>
      <c r="BY13" s="696"/>
      <c r="BZ13" s="696"/>
      <c r="CA13" s="696"/>
      <c r="CB13" s="731"/>
      <c r="CD13" s="654" t="s">
        <v>244</v>
      </c>
      <c r="CE13" s="655"/>
      <c r="CF13" s="655"/>
      <c r="CG13" s="655"/>
      <c r="CH13" s="655"/>
      <c r="CI13" s="655"/>
      <c r="CJ13" s="655"/>
      <c r="CK13" s="655"/>
      <c r="CL13" s="655"/>
      <c r="CM13" s="655"/>
      <c r="CN13" s="655"/>
      <c r="CO13" s="655"/>
      <c r="CP13" s="655"/>
      <c r="CQ13" s="656"/>
      <c r="CR13" s="657">
        <v>4078189</v>
      </c>
      <c r="CS13" s="658"/>
      <c r="CT13" s="658"/>
      <c r="CU13" s="658"/>
      <c r="CV13" s="658"/>
      <c r="CW13" s="658"/>
      <c r="CX13" s="658"/>
      <c r="CY13" s="659"/>
      <c r="CZ13" s="695">
        <v>11.6</v>
      </c>
      <c r="DA13" s="695"/>
      <c r="DB13" s="695"/>
      <c r="DC13" s="695"/>
      <c r="DD13" s="663">
        <v>1799585</v>
      </c>
      <c r="DE13" s="658"/>
      <c r="DF13" s="658"/>
      <c r="DG13" s="658"/>
      <c r="DH13" s="658"/>
      <c r="DI13" s="658"/>
      <c r="DJ13" s="658"/>
      <c r="DK13" s="658"/>
      <c r="DL13" s="658"/>
      <c r="DM13" s="658"/>
      <c r="DN13" s="658"/>
      <c r="DO13" s="658"/>
      <c r="DP13" s="659"/>
      <c r="DQ13" s="663">
        <v>2359861</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2204</v>
      </c>
      <c r="S14" s="658"/>
      <c r="T14" s="658"/>
      <c r="U14" s="658"/>
      <c r="V14" s="658"/>
      <c r="W14" s="658"/>
      <c r="X14" s="658"/>
      <c r="Y14" s="659"/>
      <c r="Z14" s="695">
        <v>0</v>
      </c>
      <c r="AA14" s="695"/>
      <c r="AB14" s="695"/>
      <c r="AC14" s="695"/>
      <c r="AD14" s="696">
        <v>2204</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191494</v>
      </c>
      <c r="BH14" s="658"/>
      <c r="BI14" s="658"/>
      <c r="BJ14" s="658"/>
      <c r="BK14" s="658"/>
      <c r="BL14" s="658"/>
      <c r="BM14" s="658"/>
      <c r="BN14" s="659"/>
      <c r="BO14" s="695">
        <v>2.2000000000000002</v>
      </c>
      <c r="BP14" s="695"/>
      <c r="BQ14" s="695"/>
      <c r="BR14" s="695"/>
      <c r="BS14" s="696" t="s">
        <v>121</v>
      </c>
      <c r="BT14" s="696"/>
      <c r="BU14" s="696"/>
      <c r="BV14" s="696"/>
      <c r="BW14" s="696"/>
      <c r="BX14" s="696"/>
      <c r="BY14" s="696"/>
      <c r="BZ14" s="696"/>
      <c r="CA14" s="696"/>
      <c r="CB14" s="731"/>
      <c r="CD14" s="654" t="s">
        <v>247</v>
      </c>
      <c r="CE14" s="655"/>
      <c r="CF14" s="655"/>
      <c r="CG14" s="655"/>
      <c r="CH14" s="655"/>
      <c r="CI14" s="655"/>
      <c r="CJ14" s="655"/>
      <c r="CK14" s="655"/>
      <c r="CL14" s="655"/>
      <c r="CM14" s="655"/>
      <c r="CN14" s="655"/>
      <c r="CO14" s="655"/>
      <c r="CP14" s="655"/>
      <c r="CQ14" s="656"/>
      <c r="CR14" s="657">
        <v>1149748</v>
      </c>
      <c r="CS14" s="658"/>
      <c r="CT14" s="658"/>
      <c r="CU14" s="658"/>
      <c r="CV14" s="658"/>
      <c r="CW14" s="658"/>
      <c r="CX14" s="658"/>
      <c r="CY14" s="659"/>
      <c r="CZ14" s="695">
        <v>3.3</v>
      </c>
      <c r="DA14" s="695"/>
      <c r="DB14" s="695"/>
      <c r="DC14" s="695"/>
      <c r="DD14" s="663">
        <v>326692</v>
      </c>
      <c r="DE14" s="658"/>
      <c r="DF14" s="658"/>
      <c r="DG14" s="658"/>
      <c r="DH14" s="658"/>
      <c r="DI14" s="658"/>
      <c r="DJ14" s="658"/>
      <c r="DK14" s="658"/>
      <c r="DL14" s="658"/>
      <c r="DM14" s="658"/>
      <c r="DN14" s="658"/>
      <c r="DO14" s="658"/>
      <c r="DP14" s="659"/>
      <c r="DQ14" s="663">
        <v>826865</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576736</v>
      </c>
      <c r="BH15" s="658"/>
      <c r="BI15" s="658"/>
      <c r="BJ15" s="658"/>
      <c r="BK15" s="658"/>
      <c r="BL15" s="658"/>
      <c r="BM15" s="658"/>
      <c r="BN15" s="659"/>
      <c r="BO15" s="695">
        <v>6.6</v>
      </c>
      <c r="BP15" s="695"/>
      <c r="BQ15" s="695"/>
      <c r="BR15" s="695"/>
      <c r="BS15" s="696" t="s">
        <v>121</v>
      </c>
      <c r="BT15" s="696"/>
      <c r="BU15" s="696"/>
      <c r="BV15" s="696"/>
      <c r="BW15" s="696"/>
      <c r="BX15" s="696"/>
      <c r="BY15" s="696"/>
      <c r="BZ15" s="696"/>
      <c r="CA15" s="696"/>
      <c r="CB15" s="731"/>
      <c r="CD15" s="654" t="s">
        <v>250</v>
      </c>
      <c r="CE15" s="655"/>
      <c r="CF15" s="655"/>
      <c r="CG15" s="655"/>
      <c r="CH15" s="655"/>
      <c r="CI15" s="655"/>
      <c r="CJ15" s="655"/>
      <c r="CK15" s="655"/>
      <c r="CL15" s="655"/>
      <c r="CM15" s="655"/>
      <c r="CN15" s="655"/>
      <c r="CO15" s="655"/>
      <c r="CP15" s="655"/>
      <c r="CQ15" s="656"/>
      <c r="CR15" s="657">
        <v>3695210</v>
      </c>
      <c r="CS15" s="658"/>
      <c r="CT15" s="658"/>
      <c r="CU15" s="658"/>
      <c r="CV15" s="658"/>
      <c r="CW15" s="658"/>
      <c r="CX15" s="658"/>
      <c r="CY15" s="659"/>
      <c r="CZ15" s="695">
        <v>10.5</v>
      </c>
      <c r="DA15" s="695"/>
      <c r="DB15" s="695"/>
      <c r="DC15" s="695"/>
      <c r="DD15" s="663">
        <v>453628</v>
      </c>
      <c r="DE15" s="658"/>
      <c r="DF15" s="658"/>
      <c r="DG15" s="658"/>
      <c r="DH15" s="658"/>
      <c r="DI15" s="658"/>
      <c r="DJ15" s="658"/>
      <c r="DK15" s="658"/>
      <c r="DL15" s="658"/>
      <c r="DM15" s="658"/>
      <c r="DN15" s="658"/>
      <c r="DO15" s="658"/>
      <c r="DP15" s="659"/>
      <c r="DQ15" s="663">
        <v>2416955</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26539</v>
      </c>
      <c r="S16" s="658"/>
      <c r="T16" s="658"/>
      <c r="U16" s="658"/>
      <c r="V16" s="658"/>
      <c r="W16" s="658"/>
      <c r="X16" s="658"/>
      <c r="Y16" s="659"/>
      <c r="Z16" s="695">
        <v>0.1</v>
      </c>
      <c r="AA16" s="695"/>
      <c r="AB16" s="695"/>
      <c r="AC16" s="695"/>
      <c r="AD16" s="696">
        <v>26539</v>
      </c>
      <c r="AE16" s="696"/>
      <c r="AF16" s="696"/>
      <c r="AG16" s="696"/>
      <c r="AH16" s="696"/>
      <c r="AI16" s="696"/>
      <c r="AJ16" s="696"/>
      <c r="AK16" s="696"/>
      <c r="AL16" s="660">
        <v>0.2</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1"/>
      <c r="CD16" s="654" t="s">
        <v>253</v>
      </c>
      <c r="CE16" s="655"/>
      <c r="CF16" s="655"/>
      <c r="CG16" s="655"/>
      <c r="CH16" s="655"/>
      <c r="CI16" s="655"/>
      <c r="CJ16" s="655"/>
      <c r="CK16" s="655"/>
      <c r="CL16" s="655"/>
      <c r="CM16" s="655"/>
      <c r="CN16" s="655"/>
      <c r="CO16" s="655"/>
      <c r="CP16" s="655"/>
      <c r="CQ16" s="656"/>
      <c r="CR16" s="657" t="s">
        <v>121</v>
      </c>
      <c r="CS16" s="658"/>
      <c r="CT16" s="658"/>
      <c r="CU16" s="658"/>
      <c r="CV16" s="658"/>
      <c r="CW16" s="658"/>
      <c r="CX16" s="658"/>
      <c r="CY16" s="659"/>
      <c r="CZ16" s="695" t="s">
        <v>121</v>
      </c>
      <c r="DA16" s="695"/>
      <c r="DB16" s="695"/>
      <c r="DC16" s="695"/>
      <c r="DD16" s="663" t="s">
        <v>121</v>
      </c>
      <c r="DE16" s="658"/>
      <c r="DF16" s="658"/>
      <c r="DG16" s="658"/>
      <c r="DH16" s="658"/>
      <c r="DI16" s="658"/>
      <c r="DJ16" s="658"/>
      <c r="DK16" s="658"/>
      <c r="DL16" s="658"/>
      <c r="DM16" s="658"/>
      <c r="DN16" s="658"/>
      <c r="DO16" s="658"/>
      <c r="DP16" s="659"/>
      <c r="DQ16" s="663" t="s">
        <v>121</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122925</v>
      </c>
      <c r="S17" s="658"/>
      <c r="T17" s="658"/>
      <c r="U17" s="658"/>
      <c r="V17" s="658"/>
      <c r="W17" s="658"/>
      <c r="X17" s="658"/>
      <c r="Y17" s="659"/>
      <c r="Z17" s="695">
        <v>0.3</v>
      </c>
      <c r="AA17" s="695"/>
      <c r="AB17" s="695"/>
      <c r="AC17" s="695"/>
      <c r="AD17" s="696">
        <v>122925</v>
      </c>
      <c r="AE17" s="696"/>
      <c r="AF17" s="696"/>
      <c r="AG17" s="696"/>
      <c r="AH17" s="696"/>
      <c r="AI17" s="696"/>
      <c r="AJ17" s="696"/>
      <c r="AK17" s="696"/>
      <c r="AL17" s="660">
        <v>0.7</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1"/>
      <c r="CD17" s="654" t="s">
        <v>256</v>
      </c>
      <c r="CE17" s="655"/>
      <c r="CF17" s="655"/>
      <c r="CG17" s="655"/>
      <c r="CH17" s="655"/>
      <c r="CI17" s="655"/>
      <c r="CJ17" s="655"/>
      <c r="CK17" s="655"/>
      <c r="CL17" s="655"/>
      <c r="CM17" s="655"/>
      <c r="CN17" s="655"/>
      <c r="CO17" s="655"/>
      <c r="CP17" s="655"/>
      <c r="CQ17" s="656"/>
      <c r="CR17" s="657">
        <v>3030847</v>
      </c>
      <c r="CS17" s="658"/>
      <c r="CT17" s="658"/>
      <c r="CU17" s="658"/>
      <c r="CV17" s="658"/>
      <c r="CW17" s="658"/>
      <c r="CX17" s="658"/>
      <c r="CY17" s="659"/>
      <c r="CZ17" s="695">
        <v>8.6</v>
      </c>
      <c r="DA17" s="695"/>
      <c r="DB17" s="695"/>
      <c r="DC17" s="695"/>
      <c r="DD17" s="663" t="s">
        <v>121</v>
      </c>
      <c r="DE17" s="658"/>
      <c r="DF17" s="658"/>
      <c r="DG17" s="658"/>
      <c r="DH17" s="658"/>
      <c r="DI17" s="658"/>
      <c r="DJ17" s="658"/>
      <c r="DK17" s="658"/>
      <c r="DL17" s="658"/>
      <c r="DM17" s="658"/>
      <c r="DN17" s="658"/>
      <c r="DO17" s="658"/>
      <c r="DP17" s="659"/>
      <c r="DQ17" s="663">
        <v>2949587</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84607</v>
      </c>
      <c r="S18" s="658"/>
      <c r="T18" s="658"/>
      <c r="U18" s="658"/>
      <c r="V18" s="658"/>
      <c r="W18" s="658"/>
      <c r="X18" s="658"/>
      <c r="Y18" s="659"/>
      <c r="Z18" s="695">
        <v>0.2</v>
      </c>
      <c r="AA18" s="695"/>
      <c r="AB18" s="695"/>
      <c r="AC18" s="695"/>
      <c r="AD18" s="696">
        <v>84607</v>
      </c>
      <c r="AE18" s="696"/>
      <c r="AF18" s="696"/>
      <c r="AG18" s="696"/>
      <c r="AH18" s="696"/>
      <c r="AI18" s="696"/>
      <c r="AJ18" s="696"/>
      <c r="AK18" s="696"/>
      <c r="AL18" s="660">
        <v>0.5</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1"/>
      <c r="CD18" s="654" t="s">
        <v>259</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83074</v>
      </c>
      <c r="S19" s="658"/>
      <c r="T19" s="658"/>
      <c r="U19" s="658"/>
      <c r="V19" s="658"/>
      <c r="W19" s="658"/>
      <c r="X19" s="658"/>
      <c r="Y19" s="659"/>
      <c r="Z19" s="695">
        <v>0.2</v>
      </c>
      <c r="AA19" s="695"/>
      <c r="AB19" s="695"/>
      <c r="AC19" s="695"/>
      <c r="AD19" s="696">
        <v>83074</v>
      </c>
      <c r="AE19" s="696"/>
      <c r="AF19" s="696"/>
      <c r="AG19" s="696"/>
      <c r="AH19" s="696"/>
      <c r="AI19" s="696"/>
      <c r="AJ19" s="696"/>
      <c r="AK19" s="696"/>
      <c r="AL19" s="660">
        <v>0.5</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618910</v>
      </c>
      <c r="BH19" s="658"/>
      <c r="BI19" s="658"/>
      <c r="BJ19" s="658"/>
      <c r="BK19" s="658"/>
      <c r="BL19" s="658"/>
      <c r="BM19" s="658"/>
      <c r="BN19" s="659"/>
      <c r="BO19" s="695">
        <v>7.1</v>
      </c>
      <c r="BP19" s="695"/>
      <c r="BQ19" s="695"/>
      <c r="BR19" s="695"/>
      <c r="BS19" s="696" t="s">
        <v>121</v>
      </c>
      <c r="BT19" s="696"/>
      <c r="BU19" s="696"/>
      <c r="BV19" s="696"/>
      <c r="BW19" s="696"/>
      <c r="BX19" s="696"/>
      <c r="BY19" s="696"/>
      <c r="BZ19" s="696"/>
      <c r="CA19" s="696"/>
      <c r="CB19" s="731"/>
      <c r="CD19" s="654" t="s">
        <v>262</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15">
      <c r="B20" s="732" t="s">
        <v>263</v>
      </c>
      <c r="C20" s="733"/>
      <c r="D20" s="733"/>
      <c r="E20" s="733"/>
      <c r="F20" s="733"/>
      <c r="G20" s="733"/>
      <c r="H20" s="733"/>
      <c r="I20" s="733"/>
      <c r="J20" s="733"/>
      <c r="K20" s="733"/>
      <c r="L20" s="733"/>
      <c r="M20" s="733"/>
      <c r="N20" s="733"/>
      <c r="O20" s="733"/>
      <c r="P20" s="733"/>
      <c r="Q20" s="734"/>
      <c r="R20" s="657">
        <v>1533</v>
      </c>
      <c r="S20" s="658"/>
      <c r="T20" s="658"/>
      <c r="U20" s="658"/>
      <c r="V20" s="658"/>
      <c r="W20" s="658"/>
      <c r="X20" s="658"/>
      <c r="Y20" s="659"/>
      <c r="Z20" s="695">
        <v>0</v>
      </c>
      <c r="AA20" s="695"/>
      <c r="AB20" s="695"/>
      <c r="AC20" s="695"/>
      <c r="AD20" s="696">
        <v>1533</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618910</v>
      </c>
      <c r="BH20" s="658"/>
      <c r="BI20" s="658"/>
      <c r="BJ20" s="658"/>
      <c r="BK20" s="658"/>
      <c r="BL20" s="658"/>
      <c r="BM20" s="658"/>
      <c r="BN20" s="659"/>
      <c r="BO20" s="695">
        <v>7.1</v>
      </c>
      <c r="BP20" s="695"/>
      <c r="BQ20" s="695"/>
      <c r="BR20" s="695"/>
      <c r="BS20" s="696" t="s">
        <v>121</v>
      </c>
      <c r="BT20" s="696"/>
      <c r="BU20" s="696"/>
      <c r="BV20" s="696"/>
      <c r="BW20" s="696"/>
      <c r="BX20" s="696"/>
      <c r="BY20" s="696"/>
      <c r="BZ20" s="696"/>
      <c r="CA20" s="696"/>
      <c r="CB20" s="731"/>
      <c r="CD20" s="654" t="s">
        <v>265</v>
      </c>
      <c r="CE20" s="655"/>
      <c r="CF20" s="655"/>
      <c r="CG20" s="655"/>
      <c r="CH20" s="655"/>
      <c r="CI20" s="655"/>
      <c r="CJ20" s="655"/>
      <c r="CK20" s="655"/>
      <c r="CL20" s="655"/>
      <c r="CM20" s="655"/>
      <c r="CN20" s="655"/>
      <c r="CO20" s="655"/>
      <c r="CP20" s="655"/>
      <c r="CQ20" s="656"/>
      <c r="CR20" s="657">
        <v>35081901</v>
      </c>
      <c r="CS20" s="658"/>
      <c r="CT20" s="658"/>
      <c r="CU20" s="658"/>
      <c r="CV20" s="658"/>
      <c r="CW20" s="658"/>
      <c r="CX20" s="658"/>
      <c r="CY20" s="659"/>
      <c r="CZ20" s="695">
        <v>100</v>
      </c>
      <c r="DA20" s="695"/>
      <c r="DB20" s="695"/>
      <c r="DC20" s="695"/>
      <c r="DD20" s="663">
        <v>2804472</v>
      </c>
      <c r="DE20" s="658"/>
      <c r="DF20" s="658"/>
      <c r="DG20" s="658"/>
      <c r="DH20" s="658"/>
      <c r="DI20" s="658"/>
      <c r="DJ20" s="658"/>
      <c r="DK20" s="658"/>
      <c r="DL20" s="658"/>
      <c r="DM20" s="658"/>
      <c r="DN20" s="658"/>
      <c r="DO20" s="658"/>
      <c r="DP20" s="659"/>
      <c r="DQ20" s="663">
        <v>19538346</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6327218</v>
      </c>
      <c r="S21" s="658"/>
      <c r="T21" s="658"/>
      <c r="U21" s="658"/>
      <c r="V21" s="658"/>
      <c r="W21" s="658"/>
      <c r="X21" s="658"/>
      <c r="Y21" s="659"/>
      <c r="Z21" s="695">
        <v>17.3</v>
      </c>
      <c r="AA21" s="695"/>
      <c r="AB21" s="695"/>
      <c r="AC21" s="695"/>
      <c r="AD21" s="696">
        <v>5592955</v>
      </c>
      <c r="AE21" s="696"/>
      <c r="AF21" s="696"/>
      <c r="AG21" s="696"/>
      <c r="AH21" s="696"/>
      <c r="AI21" s="696"/>
      <c r="AJ21" s="696"/>
      <c r="AK21" s="696"/>
      <c r="AL21" s="660">
        <v>34</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v>9871</v>
      </c>
      <c r="BH21" s="658"/>
      <c r="BI21" s="658"/>
      <c r="BJ21" s="658"/>
      <c r="BK21" s="658"/>
      <c r="BL21" s="658"/>
      <c r="BM21" s="658"/>
      <c r="BN21" s="659"/>
      <c r="BO21" s="695">
        <v>0.1</v>
      </c>
      <c r="BP21" s="695"/>
      <c r="BQ21" s="695"/>
      <c r="BR21" s="695"/>
      <c r="BS21" s="696" t="s">
        <v>121</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5592955</v>
      </c>
      <c r="S22" s="658"/>
      <c r="T22" s="658"/>
      <c r="U22" s="658"/>
      <c r="V22" s="658"/>
      <c r="W22" s="658"/>
      <c r="X22" s="658"/>
      <c r="Y22" s="659"/>
      <c r="Z22" s="695">
        <v>15.3</v>
      </c>
      <c r="AA22" s="695"/>
      <c r="AB22" s="695"/>
      <c r="AC22" s="695"/>
      <c r="AD22" s="696">
        <v>5592955</v>
      </c>
      <c r="AE22" s="696"/>
      <c r="AF22" s="696"/>
      <c r="AG22" s="696"/>
      <c r="AH22" s="696"/>
      <c r="AI22" s="696"/>
      <c r="AJ22" s="696"/>
      <c r="AK22" s="696"/>
      <c r="AL22" s="660">
        <v>34</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1"/>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734263</v>
      </c>
      <c r="S23" s="658"/>
      <c r="T23" s="658"/>
      <c r="U23" s="658"/>
      <c r="V23" s="658"/>
      <c r="W23" s="658"/>
      <c r="X23" s="658"/>
      <c r="Y23" s="659"/>
      <c r="Z23" s="695">
        <v>2</v>
      </c>
      <c r="AA23" s="695"/>
      <c r="AB23" s="695"/>
      <c r="AC23" s="695"/>
      <c r="AD23" s="696" t="s">
        <v>121</v>
      </c>
      <c r="AE23" s="696"/>
      <c r="AF23" s="696"/>
      <c r="AG23" s="696"/>
      <c r="AH23" s="696"/>
      <c r="AI23" s="696"/>
      <c r="AJ23" s="696"/>
      <c r="AK23" s="696"/>
      <c r="AL23" s="660" t="s">
        <v>121</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v>609039</v>
      </c>
      <c r="BH23" s="658"/>
      <c r="BI23" s="658"/>
      <c r="BJ23" s="658"/>
      <c r="BK23" s="658"/>
      <c r="BL23" s="658"/>
      <c r="BM23" s="658"/>
      <c r="BN23" s="659"/>
      <c r="BO23" s="695">
        <v>7</v>
      </c>
      <c r="BP23" s="695"/>
      <c r="BQ23" s="695"/>
      <c r="BR23" s="695"/>
      <c r="BS23" s="696" t="s">
        <v>121</v>
      </c>
      <c r="BT23" s="696"/>
      <c r="BU23" s="696"/>
      <c r="BV23" s="696"/>
      <c r="BW23" s="696"/>
      <c r="BX23" s="696"/>
      <c r="BY23" s="696"/>
      <c r="BZ23" s="696"/>
      <c r="CA23" s="696"/>
      <c r="CB23" s="731"/>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1"/>
      <c r="CD24" s="715" t="s">
        <v>280</v>
      </c>
      <c r="CE24" s="716"/>
      <c r="CF24" s="716"/>
      <c r="CG24" s="716"/>
      <c r="CH24" s="716"/>
      <c r="CI24" s="716"/>
      <c r="CJ24" s="716"/>
      <c r="CK24" s="716"/>
      <c r="CL24" s="716"/>
      <c r="CM24" s="716"/>
      <c r="CN24" s="716"/>
      <c r="CO24" s="716"/>
      <c r="CP24" s="716"/>
      <c r="CQ24" s="717"/>
      <c r="CR24" s="712">
        <v>15580519</v>
      </c>
      <c r="CS24" s="713"/>
      <c r="CT24" s="713"/>
      <c r="CU24" s="713"/>
      <c r="CV24" s="713"/>
      <c r="CW24" s="713"/>
      <c r="CX24" s="713"/>
      <c r="CY24" s="738"/>
      <c r="CZ24" s="739">
        <v>44.4</v>
      </c>
      <c r="DA24" s="721"/>
      <c r="DB24" s="721"/>
      <c r="DC24" s="741"/>
      <c r="DD24" s="737">
        <v>9749149</v>
      </c>
      <c r="DE24" s="713"/>
      <c r="DF24" s="713"/>
      <c r="DG24" s="713"/>
      <c r="DH24" s="713"/>
      <c r="DI24" s="713"/>
      <c r="DJ24" s="713"/>
      <c r="DK24" s="738"/>
      <c r="DL24" s="737">
        <v>8415407</v>
      </c>
      <c r="DM24" s="713"/>
      <c r="DN24" s="713"/>
      <c r="DO24" s="713"/>
      <c r="DP24" s="713"/>
      <c r="DQ24" s="713"/>
      <c r="DR24" s="713"/>
      <c r="DS24" s="713"/>
      <c r="DT24" s="713"/>
      <c r="DU24" s="713"/>
      <c r="DV24" s="738"/>
      <c r="DW24" s="739">
        <v>50.7</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17519796</v>
      </c>
      <c r="S25" s="658"/>
      <c r="T25" s="658"/>
      <c r="U25" s="658"/>
      <c r="V25" s="658"/>
      <c r="W25" s="658"/>
      <c r="X25" s="658"/>
      <c r="Y25" s="659"/>
      <c r="Z25" s="695">
        <v>48</v>
      </c>
      <c r="AA25" s="695"/>
      <c r="AB25" s="695"/>
      <c r="AC25" s="695"/>
      <c r="AD25" s="696">
        <v>16176494</v>
      </c>
      <c r="AE25" s="696"/>
      <c r="AF25" s="696"/>
      <c r="AG25" s="696"/>
      <c r="AH25" s="696"/>
      <c r="AI25" s="696"/>
      <c r="AJ25" s="696"/>
      <c r="AK25" s="696"/>
      <c r="AL25" s="660">
        <v>98.2</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1"/>
      <c r="CD25" s="654" t="s">
        <v>283</v>
      </c>
      <c r="CE25" s="655"/>
      <c r="CF25" s="655"/>
      <c r="CG25" s="655"/>
      <c r="CH25" s="655"/>
      <c r="CI25" s="655"/>
      <c r="CJ25" s="655"/>
      <c r="CK25" s="655"/>
      <c r="CL25" s="655"/>
      <c r="CM25" s="655"/>
      <c r="CN25" s="655"/>
      <c r="CO25" s="655"/>
      <c r="CP25" s="655"/>
      <c r="CQ25" s="656"/>
      <c r="CR25" s="657">
        <v>4510690</v>
      </c>
      <c r="CS25" s="670"/>
      <c r="CT25" s="670"/>
      <c r="CU25" s="670"/>
      <c r="CV25" s="670"/>
      <c r="CW25" s="670"/>
      <c r="CX25" s="670"/>
      <c r="CY25" s="671"/>
      <c r="CZ25" s="660">
        <v>12.9</v>
      </c>
      <c r="DA25" s="672"/>
      <c r="DB25" s="672"/>
      <c r="DC25" s="673"/>
      <c r="DD25" s="663">
        <v>4146070</v>
      </c>
      <c r="DE25" s="670"/>
      <c r="DF25" s="670"/>
      <c r="DG25" s="670"/>
      <c r="DH25" s="670"/>
      <c r="DI25" s="670"/>
      <c r="DJ25" s="670"/>
      <c r="DK25" s="671"/>
      <c r="DL25" s="663">
        <v>4098475</v>
      </c>
      <c r="DM25" s="670"/>
      <c r="DN25" s="670"/>
      <c r="DO25" s="670"/>
      <c r="DP25" s="670"/>
      <c r="DQ25" s="670"/>
      <c r="DR25" s="670"/>
      <c r="DS25" s="670"/>
      <c r="DT25" s="670"/>
      <c r="DU25" s="670"/>
      <c r="DV25" s="671"/>
      <c r="DW25" s="660">
        <v>24.7</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8847</v>
      </c>
      <c r="S26" s="658"/>
      <c r="T26" s="658"/>
      <c r="U26" s="658"/>
      <c r="V26" s="658"/>
      <c r="W26" s="658"/>
      <c r="X26" s="658"/>
      <c r="Y26" s="659"/>
      <c r="Z26" s="695">
        <v>0</v>
      </c>
      <c r="AA26" s="695"/>
      <c r="AB26" s="695"/>
      <c r="AC26" s="695"/>
      <c r="AD26" s="696">
        <v>8847</v>
      </c>
      <c r="AE26" s="696"/>
      <c r="AF26" s="696"/>
      <c r="AG26" s="696"/>
      <c r="AH26" s="696"/>
      <c r="AI26" s="696"/>
      <c r="AJ26" s="696"/>
      <c r="AK26" s="696"/>
      <c r="AL26" s="660">
        <v>0.1</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1"/>
      <c r="CD26" s="654" t="s">
        <v>286</v>
      </c>
      <c r="CE26" s="655"/>
      <c r="CF26" s="655"/>
      <c r="CG26" s="655"/>
      <c r="CH26" s="655"/>
      <c r="CI26" s="655"/>
      <c r="CJ26" s="655"/>
      <c r="CK26" s="655"/>
      <c r="CL26" s="655"/>
      <c r="CM26" s="655"/>
      <c r="CN26" s="655"/>
      <c r="CO26" s="655"/>
      <c r="CP26" s="655"/>
      <c r="CQ26" s="656"/>
      <c r="CR26" s="657">
        <v>2839003</v>
      </c>
      <c r="CS26" s="658"/>
      <c r="CT26" s="658"/>
      <c r="CU26" s="658"/>
      <c r="CV26" s="658"/>
      <c r="CW26" s="658"/>
      <c r="CX26" s="658"/>
      <c r="CY26" s="659"/>
      <c r="CZ26" s="660">
        <v>8.1</v>
      </c>
      <c r="DA26" s="672"/>
      <c r="DB26" s="672"/>
      <c r="DC26" s="673"/>
      <c r="DD26" s="663">
        <v>2572036</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60747</v>
      </c>
      <c r="S27" s="658"/>
      <c r="T27" s="658"/>
      <c r="U27" s="658"/>
      <c r="V27" s="658"/>
      <c r="W27" s="658"/>
      <c r="X27" s="658"/>
      <c r="Y27" s="659"/>
      <c r="Z27" s="695">
        <v>0.2</v>
      </c>
      <c r="AA27" s="695"/>
      <c r="AB27" s="695"/>
      <c r="AC27" s="695"/>
      <c r="AD27" s="696" t="s">
        <v>121</v>
      </c>
      <c r="AE27" s="696"/>
      <c r="AF27" s="696"/>
      <c r="AG27" s="696"/>
      <c r="AH27" s="696"/>
      <c r="AI27" s="696"/>
      <c r="AJ27" s="696"/>
      <c r="AK27" s="696"/>
      <c r="AL27" s="660" t="s">
        <v>121</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8761004</v>
      </c>
      <c r="BH27" s="658"/>
      <c r="BI27" s="658"/>
      <c r="BJ27" s="658"/>
      <c r="BK27" s="658"/>
      <c r="BL27" s="658"/>
      <c r="BM27" s="658"/>
      <c r="BN27" s="659"/>
      <c r="BO27" s="695">
        <v>100</v>
      </c>
      <c r="BP27" s="695"/>
      <c r="BQ27" s="695"/>
      <c r="BR27" s="695"/>
      <c r="BS27" s="696">
        <v>116790</v>
      </c>
      <c r="BT27" s="696"/>
      <c r="BU27" s="696"/>
      <c r="BV27" s="696"/>
      <c r="BW27" s="696"/>
      <c r="BX27" s="696"/>
      <c r="BY27" s="696"/>
      <c r="BZ27" s="696"/>
      <c r="CA27" s="696"/>
      <c r="CB27" s="731"/>
      <c r="CD27" s="654" t="s">
        <v>289</v>
      </c>
      <c r="CE27" s="655"/>
      <c r="CF27" s="655"/>
      <c r="CG27" s="655"/>
      <c r="CH27" s="655"/>
      <c r="CI27" s="655"/>
      <c r="CJ27" s="655"/>
      <c r="CK27" s="655"/>
      <c r="CL27" s="655"/>
      <c r="CM27" s="655"/>
      <c r="CN27" s="655"/>
      <c r="CO27" s="655"/>
      <c r="CP27" s="655"/>
      <c r="CQ27" s="656"/>
      <c r="CR27" s="657">
        <v>8039037</v>
      </c>
      <c r="CS27" s="670"/>
      <c r="CT27" s="670"/>
      <c r="CU27" s="670"/>
      <c r="CV27" s="670"/>
      <c r="CW27" s="670"/>
      <c r="CX27" s="670"/>
      <c r="CY27" s="671"/>
      <c r="CZ27" s="660">
        <v>22.9</v>
      </c>
      <c r="DA27" s="672"/>
      <c r="DB27" s="672"/>
      <c r="DC27" s="673"/>
      <c r="DD27" s="663">
        <v>2653547</v>
      </c>
      <c r="DE27" s="670"/>
      <c r="DF27" s="670"/>
      <c r="DG27" s="670"/>
      <c r="DH27" s="670"/>
      <c r="DI27" s="670"/>
      <c r="DJ27" s="670"/>
      <c r="DK27" s="671"/>
      <c r="DL27" s="663">
        <v>1603794</v>
      </c>
      <c r="DM27" s="670"/>
      <c r="DN27" s="670"/>
      <c r="DO27" s="670"/>
      <c r="DP27" s="670"/>
      <c r="DQ27" s="670"/>
      <c r="DR27" s="670"/>
      <c r="DS27" s="670"/>
      <c r="DT27" s="670"/>
      <c r="DU27" s="670"/>
      <c r="DV27" s="671"/>
      <c r="DW27" s="660">
        <v>9.6999999999999993</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338381</v>
      </c>
      <c r="S28" s="658"/>
      <c r="T28" s="658"/>
      <c r="U28" s="658"/>
      <c r="V28" s="658"/>
      <c r="W28" s="658"/>
      <c r="X28" s="658"/>
      <c r="Y28" s="659"/>
      <c r="Z28" s="695">
        <v>0.9</v>
      </c>
      <c r="AA28" s="695"/>
      <c r="AB28" s="695"/>
      <c r="AC28" s="695"/>
      <c r="AD28" s="696">
        <v>20994</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3030792</v>
      </c>
      <c r="CS28" s="658"/>
      <c r="CT28" s="658"/>
      <c r="CU28" s="658"/>
      <c r="CV28" s="658"/>
      <c r="CW28" s="658"/>
      <c r="CX28" s="658"/>
      <c r="CY28" s="659"/>
      <c r="CZ28" s="660">
        <v>8.6</v>
      </c>
      <c r="DA28" s="672"/>
      <c r="DB28" s="672"/>
      <c r="DC28" s="673"/>
      <c r="DD28" s="663">
        <v>2949532</v>
      </c>
      <c r="DE28" s="658"/>
      <c r="DF28" s="658"/>
      <c r="DG28" s="658"/>
      <c r="DH28" s="658"/>
      <c r="DI28" s="658"/>
      <c r="DJ28" s="658"/>
      <c r="DK28" s="659"/>
      <c r="DL28" s="663">
        <v>2713138</v>
      </c>
      <c r="DM28" s="658"/>
      <c r="DN28" s="658"/>
      <c r="DO28" s="658"/>
      <c r="DP28" s="658"/>
      <c r="DQ28" s="658"/>
      <c r="DR28" s="658"/>
      <c r="DS28" s="658"/>
      <c r="DT28" s="658"/>
      <c r="DU28" s="658"/>
      <c r="DV28" s="659"/>
      <c r="DW28" s="660">
        <v>16.3</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512054</v>
      </c>
      <c r="S29" s="658"/>
      <c r="T29" s="658"/>
      <c r="U29" s="658"/>
      <c r="V29" s="658"/>
      <c r="W29" s="658"/>
      <c r="X29" s="658"/>
      <c r="Y29" s="659"/>
      <c r="Z29" s="695">
        <v>1.4</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293</v>
      </c>
      <c r="CE29" s="677"/>
      <c r="CF29" s="654" t="s">
        <v>66</v>
      </c>
      <c r="CG29" s="655"/>
      <c r="CH29" s="655"/>
      <c r="CI29" s="655"/>
      <c r="CJ29" s="655"/>
      <c r="CK29" s="655"/>
      <c r="CL29" s="655"/>
      <c r="CM29" s="655"/>
      <c r="CN29" s="655"/>
      <c r="CO29" s="655"/>
      <c r="CP29" s="655"/>
      <c r="CQ29" s="656"/>
      <c r="CR29" s="657">
        <v>3030760</v>
      </c>
      <c r="CS29" s="670"/>
      <c r="CT29" s="670"/>
      <c r="CU29" s="670"/>
      <c r="CV29" s="670"/>
      <c r="CW29" s="670"/>
      <c r="CX29" s="670"/>
      <c r="CY29" s="671"/>
      <c r="CZ29" s="660">
        <v>8.6</v>
      </c>
      <c r="DA29" s="672"/>
      <c r="DB29" s="672"/>
      <c r="DC29" s="673"/>
      <c r="DD29" s="663">
        <v>2949500</v>
      </c>
      <c r="DE29" s="670"/>
      <c r="DF29" s="670"/>
      <c r="DG29" s="670"/>
      <c r="DH29" s="670"/>
      <c r="DI29" s="670"/>
      <c r="DJ29" s="670"/>
      <c r="DK29" s="671"/>
      <c r="DL29" s="663">
        <v>2713106</v>
      </c>
      <c r="DM29" s="670"/>
      <c r="DN29" s="670"/>
      <c r="DO29" s="670"/>
      <c r="DP29" s="670"/>
      <c r="DQ29" s="670"/>
      <c r="DR29" s="670"/>
      <c r="DS29" s="670"/>
      <c r="DT29" s="670"/>
      <c r="DU29" s="670"/>
      <c r="DV29" s="671"/>
      <c r="DW29" s="660">
        <v>16.3</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7640071</v>
      </c>
      <c r="S30" s="658"/>
      <c r="T30" s="658"/>
      <c r="U30" s="658"/>
      <c r="V30" s="658"/>
      <c r="W30" s="658"/>
      <c r="X30" s="658"/>
      <c r="Y30" s="659"/>
      <c r="Z30" s="695">
        <v>20.9</v>
      </c>
      <c r="AA30" s="695"/>
      <c r="AB30" s="695"/>
      <c r="AC30" s="695"/>
      <c r="AD30" s="696" t="s">
        <v>121</v>
      </c>
      <c r="AE30" s="696"/>
      <c r="AF30" s="696"/>
      <c r="AG30" s="696"/>
      <c r="AH30" s="696"/>
      <c r="AI30" s="696"/>
      <c r="AJ30" s="696"/>
      <c r="AK30" s="696"/>
      <c r="AL30" s="660" t="s">
        <v>121</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9"/>
      <c r="BI30" s="729"/>
      <c r="BJ30" s="729"/>
      <c r="BK30" s="729"/>
      <c r="BL30" s="729"/>
      <c r="BM30" s="729"/>
      <c r="BN30" s="729"/>
      <c r="BO30" s="729"/>
      <c r="BP30" s="729"/>
      <c r="BQ30" s="730"/>
      <c r="BR30" s="709" t="s">
        <v>296</v>
      </c>
      <c r="BS30" s="729"/>
      <c r="BT30" s="729"/>
      <c r="BU30" s="729"/>
      <c r="BV30" s="729"/>
      <c r="BW30" s="729"/>
      <c r="BX30" s="729"/>
      <c r="BY30" s="729"/>
      <c r="BZ30" s="729"/>
      <c r="CA30" s="729"/>
      <c r="CB30" s="730"/>
      <c r="CD30" s="678"/>
      <c r="CE30" s="679"/>
      <c r="CF30" s="654" t="s">
        <v>297</v>
      </c>
      <c r="CG30" s="655"/>
      <c r="CH30" s="655"/>
      <c r="CI30" s="655"/>
      <c r="CJ30" s="655"/>
      <c r="CK30" s="655"/>
      <c r="CL30" s="655"/>
      <c r="CM30" s="655"/>
      <c r="CN30" s="655"/>
      <c r="CO30" s="655"/>
      <c r="CP30" s="655"/>
      <c r="CQ30" s="656"/>
      <c r="CR30" s="657">
        <v>2949753</v>
      </c>
      <c r="CS30" s="658"/>
      <c r="CT30" s="658"/>
      <c r="CU30" s="658"/>
      <c r="CV30" s="658"/>
      <c r="CW30" s="658"/>
      <c r="CX30" s="658"/>
      <c r="CY30" s="659"/>
      <c r="CZ30" s="660">
        <v>8.4</v>
      </c>
      <c r="DA30" s="672"/>
      <c r="DB30" s="672"/>
      <c r="DC30" s="673"/>
      <c r="DD30" s="663">
        <v>2868493</v>
      </c>
      <c r="DE30" s="658"/>
      <c r="DF30" s="658"/>
      <c r="DG30" s="658"/>
      <c r="DH30" s="658"/>
      <c r="DI30" s="658"/>
      <c r="DJ30" s="658"/>
      <c r="DK30" s="659"/>
      <c r="DL30" s="663">
        <v>2632099</v>
      </c>
      <c r="DM30" s="658"/>
      <c r="DN30" s="658"/>
      <c r="DO30" s="658"/>
      <c r="DP30" s="658"/>
      <c r="DQ30" s="658"/>
      <c r="DR30" s="658"/>
      <c r="DS30" s="658"/>
      <c r="DT30" s="658"/>
      <c r="DU30" s="658"/>
      <c r="DV30" s="659"/>
      <c r="DW30" s="660">
        <v>15.9</v>
      </c>
      <c r="DX30" s="672"/>
      <c r="DY30" s="672"/>
      <c r="DZ30" s="672"/>
      <c r="EA30" s="672"/>
      <c r="EB30" s="672"/>
      <c r="EC30" s="684"/>
    </row>
    <row r="31" spans="2:133" ht="11.25" customHeight="1" x14ac:dyDescent="0.15">
      <c r="B31" s="732" t="s">
        <v>298</v>
      </c>
      <c r="C31" s="733"/>
      <c r="D31" s="733"/>
      <c r="E31" s="733"/>
      <c r="F31" s="733"/>
      <c r="G31" s="733"/>
      <c r="H31" s="733"/>
      <c r="I31" s="733"/>
      <c r="J31" s="733"/>
      <c r="K31" s="733"/>
      <c r="L31" s="733"/>
      <c r="M31" s="733"/>
      <c r="N31" s="733"/>
      <c r="O31" s="733"/>
      <c r="P31" s="733"/>
      <c r="Q31" s="734"/>
      <c r="R31" s="657">
        <v>245205</v>
      </c>
      <c r="S31" s="658"/>
      <c r="T31" s="658"/>
      <c r="U31" s="658"/>
      <c r="V31" s="658"/>
      <c r="W31" s="658"/>
      <c r="X31" s="658"/>
      <c r="Y31" s="659"/>
      <c r="Z31" s="695">
        <v>0.7</v>
      </c>
      <c r="AA31" s="695"/>
      <c r="AB31" s="695"/>
      <c r="AC31" s="695"/>
      <c r="AD31" s="696">
        <v>245205</v>
      </c>
      <c r="AE31" s="696"/>
      <c r="AF31" s="696"/>
      <c r="AG31" s="696"/>
      <c r="AH31" s="696"/>
      <c r="AI31" s="696"/>
      <c r="AJ31" s="696"/>
      <c r="AK31" s="696"/>
      <c r="AL31" s="660">
        <v>1.5</v>
      </c>
      <c r="AM31" s="661"/>
      <c r="AN31" s="661"/>
      <c r="AO31" s="697"/>
      <c r="AP31" s="723" t="s">
        <v>299</v>
      </c>
      <c r="AQ31" s="724"/>
      <c r="AR31" s="724"/>
      <c r="AS31" s="724"/>
      <c r="AT31" s="725" t="s">
        <v>300</v>
      </c>
      <c r="AU31" s="218"/>
      <c r="AV31" s="218"/>
      <c r="AW31" s="218"/>
      <c r="AX31" s="715" t="s">
        <v>178</v>
      </c>
      <c r="AY31" s="716"/>
      <c r="AZ31" s="716"/>
      <c r="BA31" s="716"/>
      <c r="BB31" s="716"/>
      <c r="BC31" s="716"/>
      <c r="BD31" s="716"/>
      <c r="BE31" s="716"/>
      <c r="BF31" s="717"/>
      <c r="BG31" s="719">
        <v>99.6</v>
      </c>
      <c r="BH31" s="720"/>
      <c r="BI31" s="720"/>
      <c r="BJ31" s="720"/>
      <c r="BK31" s="720"/>
      <c r="BL31" s="720"/>
      <c r="BM31" s="721">
        <v>98.6</v>
      </c>
      <c r="BN31" s="720"/>
      <c r="BO31" s="720"/>
      <c r="BP31" s="720"/>
      <c r="BQ31" s="722"/>
      <c r="BR31" s="719">
        <v>99.7</v>
      </c>
      <c r="BS31" s="720"/>
      <c r="BT31" s="720"/>
      <c r="BU31" s="720"/>
      <c r="BV31" s="720"/>
      <c r="BW31" s="720"/>
      <c r="BX31" s="721">
        <v>98.7</v>
      </c>
      <c r="BY31" s="720"/>
      <c r="BZ31" s="720"/>
      <c r="CA31" s="720"/>
      <c r="CB31" s="722"/>
      <c r="CD31" s="678"/>
      <c r="CE31" s="679"/>
      <c r="CF31" s="654" t="s">
        <v>301</v>
      </c>
      <c r="CG31" s="655"/>
      <c r="CH31" s="655"/>
      <c r="CI31" s="655"/>
      <c r="CJ31" s="655"/>
      <c r="CK31" s="655"/>
      <c r="CL31" s="655"/>
      <c r="CM31" s="655"/>
      <c r="CN31" s="655"/>
      <c r="CO31" s="655"/>
      <c r="CP31" s="655"/>
      <c r="CQ31" s="656"/>
      <c r="CR31" s="657">
        <v>81007</v>
      </c>
      <c r="CS31" s="670"/>
      <c r="CT31" s="670"/>
      <c r="CU31" s="670"/>
      <c r="CV31" s="670"/>
      <c r="CW31" s="670"/>
      <c r="CX31" s="670"/>
      <c r="CY31" s="671"/>
      <c r="CZ31" s="660">
        <v>0.2</v>
      </c>
      <c r="DA31" s="672"/>
      <c r="DB31" s="672"/>
      <c r="DC31" s="673"/>
      <c r="DD31" s="663">
        <v>81007</v>
      </c>
      <c r="DE31" s="670"/>
      <c r="DF31" s="670"/>
      <c r="DG31" s="670"/>
      <c r="DH31" s="670"/>
      <c r="DI31" s="670"/>
      <c r="DJ31" s="670"/>
      <c r="DK31" s="671"/>
      <c r="DL31" s="663">
        <v>81007</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2773128</v>
      </c>
      <c r="S32" s="658"/>
      <c r="T32" s="658"/>
      <c r="U32" s="658"/>
      <c r="V32" s="658"/>
      <c r="W32" s="658"/>
      <c r="X32" s="658"/>
      <c r="Y32" s="659"/>
      <c r="Z32" s="695">
        <v>7.6</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26"/>
      <c r="AU32" s="214" t="s">
        <v>303</v>
      </c>
      <c r="AX32" s="654" t="s">
        <v>304</v>
      </c>
      <c r="AY32" s="655"/>
      <c r="AZ32" s="655"/>
      <c r="BA32" s="655"/>
      <c r="BB32" s="655"/>
      <c r="BC32" s="655"/>
      <c r="BD32" s="655"/>
      <c r="BE32" s="655"/>
      <c r="BF32" s="656"/>
      <c r="BG32" s="728">
        <v>99.4</v>
      </c>
      <c r="BH32" s="670"/>
      <c r="BI32" s="670"/>
      <c r="BJ32" s="670"/>
      <c r="BK32" s="670"/>
      <c r="BL32" s="670"/>
      <c r="BM32" s="661">
        <v>98.2</v>
      </c>
      <c r="BN32" s="670"/>
      <c r="BO32" s="670"/>
      <c r="BP32" s="670"/>
      <c r="BQ32" s="693"/>
      <c r="BR32" s="728">
        <v>99.6</v>
      </c>
      <c r="BS32" s="670"/>
      <c r="BT32" s="670"/>
      <c r="BU32" s="670"/>
      <c r="BV32" s="670"/>
      <c r="BW32" s="670"/>
      <c r="BX32" s="661">
        <v>98.3</v>
      </c>
      <c r="BY32" s="670"/>
      <c r="BZ32" s="670"/>
      <c r="CA32" s="670"/>
      <c r="CB32" s="693"/>
      <c r="CD32" s="680"/>
      <c r="CE32" s="681"/>
      <c r="CF32" s="654" t="s">
        <v>305</v>
      </c>
      <c r="CG32" s="655"/>
      <c r="CH32" s="655"/>
      <c r="CI32" s="655"/>
      <c r="CJ32" s="655"/>
      <c r="CK32" s="655"/>
      <c r="CL32" s="655"/>
      <c r="CM32" s="655"/>
      <c r="CN32" s="655"/>
      <c r="CO32" s="655"/>
      <c r="CP32" s="655"/>
      <c r="CQ32" s="656"/>
      <c r="CR32" s="657">
        <v>32</v>
      </c>
      <c r="CS32" s="658"/>
      <c r="CT32" s="658"/>
      <c r="CU32" s="658"/>
      <c r="CV32" s="658"/>
      <c r="CW32" s="658"/>
      <c r="CX32" s="658"/>
      <c r="CY32" s="659"/>
      <c r="CZ32" s="660">
        <v>0</v>
      </c>
      <c r="DA32" s="672"/>
      <c r="DB32" s="672"/>
      <c r="DC32" s="673"/>
      <c r="DD32" s="663">
        <v>32</v>
      </c>
      <c r="DE32" s="658"/>
      <c r="DF32" s="658"/>
      <c r="DG32" s="658"/>
      <c r="DH32" s="658"/>
      <c r="DI32" s="658"/>
      <c r="DJ32" s="658"/>
      <c r="DK32" s="659"/>
      <c r="DL32" s="663">
        <v>32</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20560</v>
      </c>
      <c r="S33" s="658"/>
      <c r="T33" s="658"/>
      <c r="U33" s="658"/>
      <c r="V33" s="658"/>
      <c r="W33" s="658"/>
      <c r="X33" s="658"/>
      <c r="Y33" s="659"/>
      <c r="Z33" s="695">
        <v>0.1</v>
      </c>
      <c r="AA33" s="695"/>
      <c r="AB33" s="695"/>
      <c r="AC33" s="695"/>
      <c r="AD33" s="696">
        <v>15673</v>
      </c>
      <c r="AE33" s="696"/>
      <c r="AF33" s="696"/>
      <c r="AG33" s="696"/>
      <c r="AH33" s="696"/>
      <c r="AI33" s="696"/>
      <c r="AJ33" s="696"/>
      <c r="AK33" s="696"/>
      <c r="AL33" s="660">
        <v>0.1</v>
      </c>
      <c r="AM33" s="661"/>
      <c r="AN33" s="661"/>
      <c r="AO33" s="697"/>
      <c r="AP33" s="700"/>
      <c r="AQ33" s="701"/>
      <c r="AR33" s="701"/>
      <c r="AS33" s="701"/>
      <c r="AT33" s="727"/>
      <c r="AU33" s="219"/>
      <c r="AV33" s="219"/>
      <c r="AW33" s="219"/>
      <c r="AX33" s="638" t="s">
        <v>307</v>
      </c>
      <c r="AY33" s="639"/>
      <c r="AZ33" s="639"/>
      <c r="BA33" s="639"/>
      <c r="BB33" s="639"/>
      <c r="BC33" s="639"/>
      <c r="BD33" s="639"/>
      <c r="BE33" s="639"/>
      <c r="BF33" s="640"/>
      <c r="BG33" s="718">
        <v>99.8</v>
      </c>
      <c r="BH33" s="642"/>
      <c r="BI33" s="642"/>
      <c r="BJ33" s="642"/>
      <c r="BK33" s="642"/>
      <c r="BL33" s="642"/>
      <c r="BM33" s="688">
        <v>98.9</v>
      </c>
      <c r="BN33" s="642"/>
      <c r="BO33" s="642"/>
      <c r="BP33" s="642"/>
      <c r="BQ33" s="705"/>
      <c r="BR33" s="718">
        <v>99.8</v>
      </c>
      <c r="BS33" s="642"/>
      <c r="BT33" s="642"/>
      <c r="BU33" s="642"/>
      <c r="BV33" s="642"/>
      <c r="BW33" s="642"/>
      <c r="BX33" s="688">
        <v>98.9</v>
      </c>
      <c r="BY33" s="642"/>
      <c r="BZ33" s="642"/>
      <c r="CA33" s="642"/>
      <c r="CB33" s="705"/>
      <c r="CD33" s="654" t="s">
        <v>308</v>
      </c>
      <c r="CE33" s="655"/>
      <c r="CF33" s="655"/>
      <c r="CG33" s="655"/>
      <c r="CH33" s="655"/>
      <c r="CI33" s="655"/>
      <c r="CJ33" s="655"/>
      <c r="CK33" s="655"/>
      <c r="CL33" s="655"/>
      <c r="CM33" s="655"/>
      <c r="CN33" s="655"/>
      <c r="CO33" s="655"/>
      <c r="CP33" s="655"/>
      <c r="CQ33" s="656"/>
      <c r="CR33" s="657">
        <v>16696910</v>
      </c>
      <c r="CS33" s="670"/>
      <c r="CT33" s="670"/>
      <c r="CU33" s="670"/>
      <c r="CV33" s="670"/>
      <c r="CW33" s="670"/>
      <c r="CX33" s="670"/>
      <c r="CY33" s="671"/>
      <c r="CZ33" s="660">
        <v>47.6</v>
      </c>
      <c r="DA33" s="672"/>
      <c r="DB33" s="672"/>
      <c r="DC33" s="673"/>
      <c r="DD33" s="663">
        <v>9190016</v>
      </c>
      <c r="DE33" s="670"/>
      <c r="DF33" s="670"/>
      <c r="DG33" s="670"/>
      <c r="DH33" s="670"/>
      <c r="DI33" s="670"/>
      <c r="DJ33" s="670"/>
      <c r="DK33" s="671"/>
      <c r="DL33" s="663">
        <v>7058419</v>
      </c>
      <c r="DM33" s="670"/>
      <c r="DN33" s="670"/>
      <c r="DO33" s="670"/>
      <c r="DP33" s="670"/>
      <c r="DQ33" s="670"/>
      <c r="DR33" s="670"/>
      <c r="DS33" s="670"/>
      <c r="DT33" s="670"/>
      <c r="DU33" s="670"/>
      <c r="DV33" s="671"/>
      <c r="DW33" s="660">
        <v>42.5</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2365514</v>
      </c>
      <c r="S34" s="658"/>
      <c r="T34" s="658"/>
      <c r="U34" s="658"/>
      <c r="V34" s="658"/>
      <c r="W34" s="658"/>
      <c r="X34" s="658"/>
      <c r="Y34" s="659"/>
      <c r="Z34" s="695">
        <v>6.5</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5741931</v>
      </c>
      <c r="CS34" s="658"/>
      <c r="CT34" s="658"/>
      <c r="CU34" s="658"/>
      <c r="CV34" s="658"/>
      <c r="CW34" s="658"/>
      <c r="CX34" s="658"/>
      <c r="CY34" s="659"/>
      <c r="CZ34" s="660">
        <v>16.399999999999999</v>
      </c>
      <c r="DA34" s="672"/>
      <c r="DB34" s="672"/>
      <c r="DC34" s="673"/>
      <c r="DD34" s="663">
        <v>3570240</v>
      </c>
      <c r="DE34" s="658"/>
      <c r="DF34" s="658"/>
      <c r="DG34" s="658"/>
      <c r="DH34" s="658"/>
      <c r="DI34" s="658"/>
      <c r="DJ34" s="658"/>
      <c r="DK34" s="659"/>
      <c r="DL34" s="663">
        <v>3001580</v>
      </c>
      <c r="DM34" s="658"/>
      <c r="DN34" s="658"/>
      <c r="DO34" s="658"/>
      <c r="DP34" s="658"/>
      <c r="DQ34" s="658"/>
      <c r="DR34" s="658"/>
      <c r="DS34" s="658"/>
      <c r="DT34" s="658"/>
      <c r="DU34" s="658"/>
      <c r="DV34" s="659"/>
      <c r="DW34" s="660">
        <v>18.100000000000001</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2623098</v>
      </c>
      <c r="S35" s="658"/>
      <c r="T35" s="658"/>
      <c r="U35" s="658"/>
      <c r="V35" s="658"/>
      <c r="W35" s="658"/>
      <c r="X35" s="658"/>
      <c r="Y35" s="659"/>
      <c r="Z35" s="695">
        <v>7.2</v>
      </c>
      <c r="AA35" s="695"/>
      <c r="AB35" s="695"/>
      <c r="AC35" s="695"/>
      <c r="AD35" s="696" t="s">
        <v>121</v>
      </c>
      <c r="AE35" s="696"/>
      <c r="AF35" s="696"/>
      <c r="AG35" s="696"/>
      <c r="AH35" s="696"/>
      <c r="AI35" s="696"/>
      <c r="AJ35" s="696"/>
      <c r="AK35" s="696"/>
      <c r="AL35" s="660" t="s">
        <v>121</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1238612</v>
      </c>
      <c r="CS35" s="670"/>
      <c r="CT35" s="670"/>
      <c r="CU35" s="670"/>
      <c r="CV35" s="670"/>
      <c r="CW35" s="670"/>
      <c r="CX35" s="670"/>
      <c r="CY35" s="671"/>
      <c r="CZ35" s="660">
        <v>3.5</v>
      </c>
      <c r="DA35" s="672"/>
      <c r="DB35" s="672"/>
      <c r="DC35" s="673"/>
      <c r="DD35" s="663">
        <v>1040569</v>
      </c>
      <c r="DE35" s="670"/>
      <c r="DF35" s="670"/>
      <c r="DG35" s="670"/>
      <c r="DH35" s="670"/>
      <c r="DI35" s="670"/>
      <c r="DJ35" s="670"/>
      <c r="DK35" s="671"/>
      <c r="DL35" s="663">
        <v>717602</v>
      </c>
      <c r="DM35" s="670"/>
      <c r="DN35" s="670"/>
      <c r="DO35" s="670"/>
      <c r="DP35" s="670"/>
      <c r="DQ35" s="670"/>
      <c r="DR35" s="670"/>
      <c r="DS35" s="670"/>
      <c r="DT35" s="670"/>
      <c r="DU35" s="670"/>
      <c r="DV35" s="671"/>
      <c r="DW35" s="660">
        <v>4.3</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884554</v>
      </c>
      <c r="S36" s="658"/>
      <c r="T36" s="658"/>
      <c r="U36" s="658"/>
      <c r="V36" s="658"/>
      <c r="W36" s="658"/>
      <c r="X36" s="658"/>
      <c r="Y36" s="659"/>
      <c r="Z36" s="695">
        <v>2.4</v>
      </c>
      <c r="AA36" s="695"/>
      <c r="AB36" s="695"/>
      <c r="AC36" s="695"/>
      <c r="AD36" s="696" t="s">
        <v>121</v>
      </c>
      <c r="AE36" s="696"/>
      <c r="AF36" s="696"/>
      <c r="AG36" s="696"/>
      <c r="AH36" s="696"/>
      <c r="AI36" s="696"/>
      <c r="AJ36" s="696"/>
      <c r="AK36" s="696"/>
      <c r="AL36" s="660" t="s">
        <v>121</v>
      </c>
      <c r="AM36" s="661"/>
      <c r="AN36" s="661"/>
      <c r="AO36" s="697"/>
      <c r="AP36" s="222"/>
      <c r="AQ36" s="706" t="s">
        <v>316</v>
      </c>
      <c r="AR36" s="707"/>
      <c r="AS36" s="707"/>
      <c r="AT36" s="707"/>
      <c r="AU36" s="707"/>
      <c r="AV36" s="707"/>
      <c r="AW36" s="707"/>
      <c r="AX36" s="707"/>
      <c r="AY36" s="708"/>
      <c r="AZ36" s="712">
        <v>3338662</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67675</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4524943</v>
      </c>
      <c r="CS36" s="658"/>
      <c r="CT36" s="658"/>
      <c r="CU36" s="658"/>
      <c r="CV36" s="658"/>
      <c r="CW36" s="658"/>
      <c r="CX36" s="658"/>
      <c r="CY36" s="659"/>
      <c r="CZ36" s="660">
        <v>12.9</v>
      </c>
      <c r="DA36" s="672"/>
      <c r="DB36" s="672"/>
      <c r="DC36" s="673"/>
      <c r="DD36" s="663">
        <v>2110865</v>
      </c>
      <c r="DE36" s="658"/>
      <c r="DF36" s="658"/>
      <c r="DG36" s="658"/>
      <c r="DH36" s="658"/>
      <c r="DI36" s="658"/>
      <c r="DJ36" s="658"/>
      <c r="DK36" s="659"/>
      <c r="DL36" s="663">
        <v>1312889</v>
      </c>
      <c r="DM36" s="658"/>
      <c r="DN36" s="658"/>
      <c r="DO36" s="658"/>
      <c r="DP36" s="658"/>
      <c r="DQ36" s="658"/>
      <c r="DR36" s="658"/>
      <c r="DS36" s="658"/>
      <c r="DT36" s="658"/>
      <c r="DU36" s="658"/>
      <c r="DV36" s="659"/>
      <c r="DW36" s="660">
        <v>7.9</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402745</v>
      </c>
      <c r="S37" s="658"/>
      <c r="T37" s="658"/>
      <c r="U37" s="658"/>
      <c r="V37" s="658"/>
      <c r="W37" s="658"/>
      <c r="X37" s="658"/>
      <c r="Y37" s="659"/>
      <c r="Z37" s="695">
        <v>1.1000000000000001</v>
      </c>
      <c r="AA37" s="695"/>
      <c r="AB37" s="695"/>
      <c r="AC37" s="695"/>
      <c r="AD37" s="696">
        <v>38</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748114</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-38851</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13586</v>
      </c>
      <c r="CS37" s="670"/>
      <c r="CT37" s="670"/>
      <c r="CU37" s="670"/>
      <c r="CV37" s="670"/>
      <c r="CW37" s="670"/>
      <c r="CX37" s="670"/>
      <c r="CY37" s="671"/>
      <c r="CZ37" s="660">
        <v>0</v>
      </c>
      <c r="DA37" s="672"/>
      <c r="DB37" s="672"/>
      <c r="DC37" s="673"/>
      <c r="DD37" s="663">
        <v>12589</v>
      </c>
      <c r="DE37" s="670"/>
      <c r="DF37" s="670"/>
      <c r="DG37" s="670"/>
      <c r="DH37" s="670"/>
      <c r="DI37" s="670"/>
      <c r="DJ37" s="670"/>
      <c r="DK37" s="671"/>
      <c r="DL37" s="663">
        <v>12589</v>
      </c>
      <c r="DM37" s="670"/>
      <c r="DN37" s="670"/>
      <c r="DO37" s="670"/>
      <c r="DP37" s="670"/>
      <c r="DQ37" s="670"/>
      <c r="DR37" s="670"/>
      <c r="DS37" s="670"/>
      <c r="DT37" s="670"/>
      <c r="DU37" s="670"/>
      <c r="DV37" s="671"/>
      <c r="DW37" s="660">
        <v>0.1</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1134473</v>
      </c>
      <c r="S38" s="658"/>
      <c r="T38" s="658"/>
      <c r="U38" s="658"/>
      <c r="V38" s="658"/>
      <c r="W38" s="658"/>
      <c r="X38" s="658"/>
      <c r="Y38" s="659"/>
      <c r="Z38" s="695">
        <v>3.1</v>
      </c>
      <c r="AA38" s="695"/>
      <c r="AB38" s="695"/>
      <c r="AC38" s="695"/>
      <c r="AD38" s="696" t="s">
        <v>121</v>
      </c>
      <c r="AE38" s="696"/>
      <c r="AF38" s="696"/>
      <c r="AG38" s="696"/>
      <c r="AH38" s="696"/>
      <c r="AI38" s="696"/>
      <c r="AJ38" s="696"/>
      <c r="AK38" s="696"/>
      <c r="AL38" s="660" t="s">
        <v>121</v>
      </c>
      <c r="AM38" s="661"/>
      <c r="AN38" s="661"/>
      <c r="AO38" s="697"/>
      <c r="AQ38" s="690" t="s">
        <v>324</v>
      </c>
      <c r="AR38" s="691"/>
      <c r="AS38" s="691"/>
      <c r="AT38" s="691"/>
      <c r="AU38" s="691"/>
      <c r="AV38" s="691"/>
      <c r="AW38" s="691"/>
      <c r="AX38" s="691"/>
      <c r="AY38" s="692"/>
      <c r="AZ38" s="657">
        <v>4556</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7753</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2585992</v>
      </c>
      <c r="CS38" s="658"/>
      <c r="CT38" s="658"/>
      <c r="CU38" s="658"/>
      <c r="CV38" s="658"/>
      <c r="CW38" s="658"/>
      <c r="CX38" s="658"/>
      <c r="CY38" s="659"/>
      <c r="CZ38" s="660">
        <v>7.4</v>
      </c>
      <c r="DA38" s="672"/>
      <c r="DB38" s="672"/>
      <c r="DC38" s="673"/>
      <c r="DD38" s="663">
        <v>2066367</v>
      </c>
      <c r="DE38" s="658"/>
      <c r="DF38" s="658"/>
      <c r="DG38" s="658"/>
      <c r="DH38" s="658"/>
      <c r="DI38" s="658"/>
      <c r="DJ38" s="658"/>
      <c r="DK38" s="659"/>
      <c r="DL38" s="663">
        <v>1931387</v>
      </c>
      <c r="DM38" s="658"/>
      <c r="DN38" s="658"/>
      <c r="DO38" s="658"/>
      <c r="DP38" s="658"/>
      <c r="DQ38" s="658"/>
      <c r="DR38" s="658"/>
      <c r="DS38" s="658"/>
      <c r="DT38" s="658"/>
      <c r="DU38" s="658"/>
      <c r="DV38" s="659"/>
      <c r="DW38" s="660">
        <v>11.6</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328</v>
      </c>
      <c r="AR39" s="691"/>
      <c r="AS39" s="691"/>
      <c r="AT39" s="691"/>
      <c r="AU39" s="691"/>
      <c r="AV39" s="691"/>
      <c r="AW39" s="691"/>
      <c r="AX39" s="691"/>
      <c r="AY39" s="692"/>
      <c r="AZ39" s="657" t="s">
        <v>121</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11147</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2478904</v>
      </c>
      <c r="CS39" s="670"/>
      <c r="CT39" s="670"/>
      <c r="CU39" s="670"/>
      <c r="CV39" s="670"/>
      <c r="CW39" s="670"/>
      <c r="CX39" s="670"/>
      <c r="CY39" s="671"/>
      <c r="CZ39" s="660">
        <v>7.1</v>
      </c>
      <c r="DA39" s="672"/>
      <c r="DB39" s="672"/>
      <c r="DC39" s="673"/>
      <c r="DD39" s="663">
        <v>306947</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134973</v>
      </c>
      <c r="S40" s="658"/>
      <c r="T40" s="658"/>
      <c r="U40" s="658"/>
      <c r="V40" s="658"/>
      <c r="W40" s="658"/>
      <c r="X40" s="658"/>
      <c r="Y40" s="659"/>
      <c r="Z40" s="695">
        <v>0.4</v>
      </c>
      <c r="AA40" s="695"/>
      <c r="AB40" s="695"/>
      <c r="AC40" s="695"/>
      <c r="AD40" s="696" t="s">
        <v>121</v>
      </c>
      <c r="AE40" s="696"/>
      <c r="AF40" s="696"/>
      <c r="AG40" s="696"/>
      <c r="AH40" s="696"/>
      <c r="AI40" s="696"/>
      <c r="AJ40" s="696"/>
      <c r="AK40" s="696"/>
      <c r="AL40" s="660" t="s">
        <v>121</v>
      </c>
      <c r="AM40" s="661"/>
      <c r="AN40" s="661"/>
      <c r="AO40" s="697"/>
      <c r="AQ40" s="690" t="s">
        <v>332</v>
      </c>
      <c r="AR40" s="691"/>
      <c r="AS40" s="691"/>
      <c r="AT40" s="691"/>
      <c r="AU40" s="691"/>
      <c r="AV40" s="691"/>
      <c r="AW40" s="691"/>
      <c r="AX40" s="691"/>
      <c r="AY40" s="692"/>
      <c r="AZ40" s="657" t="s">
        <v>121</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100</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126528</v>
      </c>
      <c r="CS40" s="658"/>
      <c r="CT40" s="658"/>
      <c r="CU40" s="658"/>
      <c r="CV40" s="658"/>
      <c r="CW40" s="658"/>
      <c r="CX40" s="658"/>
      <c r="CY40" s="659"/>
      <c r="CZ40" s="660">
        <v>0.4</v>
      </c>
      <c r="DA40" s="672"/>
      <c r="DB40" s="672"/>
      <c r="DC40" s="673"/>
      <c r="DD40" s="663">
        <v>95028</v>
      </c>
      <c r="DE40" s="658"/>
      <c r="DF40" s="658"/>
      <c r="DG40" s="658"/>
      <c r="DH40" s="658"/>
      <c r="DI40" s="658"/>
      <c r="DJ40" s="658"/>
      <c r="DK40" s="659"/>
      <c r="DL40" s="663">
        <v>94961</v>
      </c>
      <c r="DM40" s="658"/>
      <c r="DN40" s="658"/>
      <c r="DO40" s="658"/>
      <c r="DP40" s="658"/>
      <c r="DQ40" s="658"/>
      <c r="DR40" s="658"/>
      <c r="DS40" s="658"/>
      <c r="DT40" s="658"/>
      <c r="DU40" s="658"/>
      <c r="DV40" s="659"/>
      <c r="DW40" s="660">
        <v>0.6</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36529173</v>
      </c>
      <c r="S41" s="682"/>
      <c r="T41" s="682"/>
      <c r="U41" s="682"/>
      <c r="V41" s="682"/>
      <c r="W41" s="682"/>
      <c r="X41" s="682"/>
      <c r="Y41" s="685"/>
      <c r="Z41" s="686">
        <v>100</v>
      </c>
      <c r="AA41" s="686"/>
      <c r="AB41" s="686"/>
      <c r="AC41" s="686"/>
      <c r="AD41" s="687">
        <v>16467251</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608530</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121</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1977462</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422</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2804472</v>
      </c>
      <c r="CS42" s="670"/>
      <c r="CT42" s="670"/>
      <c r="CU42" s="670"/>
      <c r="CV42" s="670"/>
      <c r="CW42" s="670"/>
      <c r="CX42" s="670"/>
      <c r="CY42" s="671"/>
      <c r="CZ42" s="660">
        <v>8</v>
      </c>
      <c r="DA42" s="672"/>
      <c r="DB42" s="672"/>
      <c r="DC42" s="673"/>
      <c r="DD42" s="663">
        <v>599181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41358</v>
      </c>
      <c r="CS43" s="670"/>
      <c r="CT43" s="670"/>
      <c r="CU43" s="670"/>
      <c r="CV43" s="670"/>
      <c r="CW43" s="670"/>
      <c r="CX43" s="670"/>
      <c r="CY43" s="671"/>
      <c r="CZ43" s="660">
        <v>0.1</v>
      </c>
      <c r="DA43" s="672"/>
      <c r="DB43" s="672"/>
      <c r="DC43" s="673"/>
      <c r="DD43" s="663">
        <v>41274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2804472</v>
      </c>
      <c r="CS44" s="658"/>
      <c r="CT44" s="658"/>
      <c r="CU44" s="658"/>
      <c r="CV44" s="658"/>
      <c r="CW44" s="658"/>
      <c r="CX44" s="658"/>
      <c r="CY44" s="659"/>
      <c r="CZ44" s="660">
        <v>8</v>
      </c>
      <c r="DA44" s="661"/>
      <c r="DB44" s="661"/>
      <c r="DC44" s="662"/>
      <c r="DD44" s="663">
        <v>599181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1128292</v>
      </c>
      <c r="CS45" s="670"/>
      <c r="CT45" s="670"/>
      <c r="CU45" s="670"/>
      <c r="CV45" s="670"/>
      <c r="CW45" s="670"/>
      <c r="CX45" s="670"/>
      <c r="CY45" s="671"/>
      <c r="CZ45" s="660">
        <v>3.2</v>
      </c>
      <c r="DA45" s="672"/>
      <c r="DB45" s="672"/>
      <c r="DC45" s="673"/>
      <c r="DD45" s="663">
        <v>26706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1676180</v>
      </c>
      <c r="CS46" s="658"/>
      <c r="CT46" s="658"/>
      <c r="CU46" s="658"/>
      <c r="CV46" s="658"/>
      <c r="CW46" s="658"/>
      <c r="CX46" s="658"/>
      <c r="CY46" s="659"/>
      <c r="CZ46" s="660">
        <v>4.8</v>
      </c>
      <c r="DA46" s="661"/>
      <c r="DB46" s="661"/>
      <c r="DC46" s="662"/>
      <c r="DD46" s="663">
        <v>572475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t="s">
        <v>121</v>
      </c>
      <c r="CS47" s="670"/>
      <c r="CT47" s="670"/>
      <c r="CU47" s="670"/>
      <c r="CV47" s="670"/>
      <c r="CW47" s="670"/>
      <c r="CX47" s="670"/>
      <c r="CY47" s="671"/>
      <c r="CZ47" s="660" t="s">
        <v>121</v>
      </c>
      <c r="DA47" s="672"/>
      <c r="DB47" s="672"/>
      <c r="DC47" s="673"/>
      <c r="DD47" s="663" t="s">
        <v>121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35081901</v>
      </c>
      <c r="CS49" s="642"/>
      <c r="CT49" s="642"/>
      <c r="CU49" s="642"/>
      <c r="CV49" s="642"/>
      <c r="CW49" s="642"/>
      <c r="CX49" s="642"/>
      <c r="CY49" s="643"/>
      <c r="CZ49" s="644">
        <v>100</v>
      </c>
      <c r="DA49" s="645"/>
      <c r="DB49" s="645"/>
      <c r="DC49" s="646"/>
      <c r="DD49" s="647">
        <v>19538346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OBlD4jzIlLSJ0+U7QZA1WD412kjNk4nshDeUMJ8nzJ1UdmIyhAyXkz51PHLRDuP9AQ6y8OhJiQEMnqitRUfRjA==" saltValue="c2590jH96QyOD8G3nWpp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36478</v>
      </c>
      <c r="R7" s="1139"/>
      <c r="S7" s="1139"/>
      <c r="T7" s="1139"/>
      <c r="U7" s="1139"/>
      <c r="V7" s="1139">
        <v>35031</v>
      </c>
      <c r="W7" s="1139"/>
      <c r="X7" s="1139"/>
      <c r="Y7" s="1139"/>
      <c r="Z7" s="1139"/>
      <c r="AA7" s="1139">
        <v>1447</v>
      </c>
      <c r="AB7" s="1139"/>
      <c r="AC7" s="1139"/>
      <c r="AD7" s="1139"/>
      <c r="AE7" s="1140"/>
      <c r="AF7" s="1141">
        <v>1444</v>
      </c>
      <c r="AG7" s="1142"/>
      <c r="AH7" s="1142"/>
      <c r="AI7" s="1142"/>
      <c r="AJ7" s="1143"/>
      <c r="AK7" s="1144">
        <v>2588</v>
      </c>
      <c r="AL7" s="1145"/>
      <c r="AM7" s="1145"/>
      <c r="AN7" s="1145"/>
      <c r="AO7" s="1145"/>
      <c r="AP7" s="1145">
        <v>22969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560</v>
      </c>
      <c r="BT7" s="1136"/>
      <c r="BU7" s="1136"/>
      <c r="BV7" s="1136"/>
      <c r="BW7" s="1136"/>
      <c r="BX7" s="1136"/>
      <c r="BY7" s="1136"/>
      <c r="BZ7" s="1136"/>
      <c r="CA7" s="1136"/>
      <c r="CB7" s="1136"/>
      <c r="CC7" s="1136"/>
      <c r="CD7" s="1136"/>
      <c r="CE7" s="1136"/>
      <c r="CF7" s="1136"/>
      <c r="CG7" s="1148"/>
      <c r="CH7" s="1132">
        <v>55</v>
      </c>
      <c r="CI7" s="1133"/>
      <c r="CJ7" s="1133"/>
      <c r="CK7" s="1133"/>
      <c r="CL7" s="1134"/>
      <c r="CM7" s="1132">
        <v>1604</v>
      </c>
      <c r="CN7" s="1133"/>
      <c r="CO7" s="1133"/>
      <c r="CP7" s="1133"/>
      <c r="CQ7" s="1134"/>
      <c r="CR7" s="1132">
        <v>380</v>
      </c>
      <c r="CS7" s="1133"/>
      <c r="CT7" s="1133"/>
      <c r="CU7" s="1133"/>
      <c r="CV7" s="1134"/>
      <c r="CW7" s="1132" t="s">
        <v>559</v>
      </c>
      <c r="CX7" s="1133"/>
      <c r="CY7" s="1133"/>
      <c r="CZ7" s="1133"/>
      <c r="DA7" s="1134"/>
      <c r="DB7" s="1132" t="s">
        <v>559</v>
      </c>
      <c r="DC7" s="1133"/>
      <c r="DD7" s="1133"/>
      <c r="DE7" s="1133"/>
      <c r="DF7" s="1134"/>
      <c r="DG7" s="1132" t="s">
        <v>559</v>
      </c>
      <c r="DH7" s="1133"/>
      <c r="DI7" s="1133"/>
      <c r="DJ7" s="1133"/>
      <c r="DK7" s="1134"/>
      <c r="DL7" s="1132" t="s">
        <v>559</v>
      </c>
      <c r="DM7" s="1133"/>
      <c r="DN7" s="1133"/>
      <c r="DO7" s="1133"/>
      <c r="DP7" s="1134"/>
      <c r="DQ7" s="1132" t="s">
        <v>559</v>
      </c>
      <c r="DR7" s="1133"/>
      <c r="DS7" s="1133"/>
      <c r="DT7" s="1133"/>
      <c r="DU7" s="1134"/>
      <c r="DV7" s="1135"/>
      <c r="DW7" s="1136"/>
      <c r="DX7" s="1136"/>
      <c r="DY7" s="1136"/>
      <c r="DZ7" s="1137"/>
      <c r="EA7" s="234"/>
    </row>
    <row r="8" spans="1:131" s="235" customFormat="1" ht="26.25" customHeight="1" x14ac:dyDescent="0.15">
      <c r="A8" s="238">
        <v>2</v>
      </c>
      <c r="B8" s="1066" t="s">
        <v>376</v>
      </c>
      <c r="C8" s="1067"/>
      <c r="D8" s="1067"/>
      <c r="E8" s="1067"/>
      <c r="F8" s="1067"/>
      <c r="G8" s="1067"/>
      <c r="H8" s="1067"/>
      <c r="I8" s="1067"/>
      <c r="J8" s="1067"/>
      <c r="K8" s="1067"/>
      <c r="L8" s="1067"/>
      <c r="M8" s="1067"/>
      <c r="N8" s="1067"/>
      <c r="O8" s="1067"/>
      <c r="P8" s="1068"/>
      <c r="Q8" s="1074">
        <v>77</v>
      </c>
      <c r="R8" s="1075"/>
      <c r="S8" s="1075"/>
      <c r="T8" s="1075"/>
      <c r="U8" s="1075"/>
      <c r="V8" s="1075">
        <v>77</v>
      </c>
      <c r="W8" s="1075"/>
      <c r="X8" s="1075"/>
      <c r="Y8" s="1075"/>
      <c r="Z8" s="1075"/>
      <c r="AA8" s="1075" t="s">
        <v>559</v>
      </c>
      <c r="AB8" s="1075"/>
      <c r="AC8" s="1075"/>
      <c r="AD8" s="1075"/>
      <c r="AE8" s="1076"/>
      <c r="AF8" s="1071" t="s">
        <v>121</v>
      </c>
      <c r="AG8" s="1072"/>
      <c r="AH8" s="1072"/>
      <c r="AI8" s="1072"/>
      <c r="AJ8" s="1073"/>
      <c r="AK8" s="1116" t="s">
        <v>559</v>
      </c>
      <c r="AL8" s="1117"/>
      <c r="AM8" s="1117"/>
      <c r="AN8" s="1117"/>
      <c r="AO8" s="1117"/>
      <c r="AP8" s="1117">
        <v>753</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561</v>
      </c>
      <c r="BT8" s="1029"/>
      <c r="BU8" s="1029"/>
      <c r="BV8" s="1029"/>
      <c r="BW8" s="1029"/>
      <c r="BX8" s="1029"/>
      <c r="BY8" s="1029"/>
      <c r="BZ8" s="1029"/>
      <c r="CA8" s="1029"/>
      <c r="CB8" s="1029"/>
      <c r="CC8" s="1029"/>
      <c r="CD8" s="1029"/>
      <c r="CE8" s="1029"/>
      <c r="CF8" s="1029"/>
      <c r="CG8" s="1050"/>
      <c r="CH8" s="1025" t="s">
        <v>559</v>
      </c>
      <c r="CI8" s="1026"/>
      <c r="CJ8" s="1026"/>
      <c r="CK8" s="1026"/>
      <c r="CL8" s="1027"/>
      <c r="CM8" s="1025">
        <v>18</v>
      </c>
      <c r="CN8" s="1026"/>
      <c r="CO8" s="1026"/>
      <c r="CP8" s="1026"/>
      <c r="CQ8" s="1027"/>
      <c r="CR8" s="1025">
        <v>3</v>
      </c>
      <c r="CS8" s="1026"/>
      <c r="CT8" s="1026"/>
      <c r="CU8" s="1026"/>
      <c r="CV8" s="1027"/>
      <c r="CW8" s="1025" t="s">
        <v>559</v>
      </c>
      <c r="CX8" s="1026"/>
      <c r="CY8" s="1026"/>
      <c r="CZ8" s="1026"/>
      <c r="DA8" s="1027"/>
      <c r="DB8" s="1025" t="s">
        <v>559</v>
      </c>
      <c r="DC8" s="1026"/>
      <c r="DD8" s="1026"/>
      <c r="DE8" s="1026"/>
      <c r="DF8" s="1027"/>
      <c r="DG8" s="1025" t="s">
        <v>559</v>
      </c>
      <c r="DH8" s="1026"/>
      <c r="DI8" s="1026"/>
      <c r="DJ8" s="1026"/>
      <c r="DK8" s="1027"/>
      <c r="DL8" s="1025" t="s">
        <v>559</v>
      </c>
      <c r="DM8" s="1026"/>
      <c r="DN8" s="1026"/>
      <c r="DO8" s="1026"/>
      <c r="DP8" s="1027"/>
      <c r="DQ8" s="1025" t="s">
        <v>559</v>
      </c>
      <c r="DR8" s="1026"/>
      <c r="DS8" s="1026"/>
      <c r="DT8" s="1026"/>
      <c r="DU8" s="1027"/>
      <c r="DV8" s="1028"/>
      <c r="DW8" s="1029"/>
      <c r="DX8" s="1029"/>
      <c r="DY8" s="1029"/>
      <c r="DZ8" s="1030"/>
      <c r="EA8" s="234"/>
    </row>
    <row r="9" spans="1:131" s="235" customFormat="1" ht="26.25" customHeight="1" x14ac:dyDescent="0.15">
      <c r="A9" s="238">
        <v>3</v>
      </c>
      <c r="B9" s="1066" t="s">
        <v>377</v>
      </c>
      <c r="C9" s="1067"/>
      <c r="D9" s="1067"/>
      <c r="E9" s="1067"/>
      <c r="F9" s="1067"/>
      <c r="G9" s="1067"/>
      <c r="H9" s="1067"/>
      <c r="I9" s="1067"/>
      <c r="J9" s="1067"/>
      <c r="K9" s="1067"/>
      <c r="L9" s="1067"/>
      <c r="M9" s="1067"/>
      <c r="N9" s="1067"/>
      <c r="O9" s="1067"/>
      <c r="P9" s="1068"/>
      <c r="Q9" s="1074">
        <v>1</v>
      </c>
      <c r="R9" s="1075"/>
      <c r="S9" s="1075"/>
      <c r="T9" s="1075"/>
      <c r="U9" s="1075"/>
      <c r="V9" s="1075">
        <v>1</v>
      </c>
      <c r="W9" s="1075"/>
      <c r="X9" s="1075"/>
      <c r="Y9" s="1075"/>
      <c r="Z9" s="1075"/>
      <c r="AA9" s="1075" t="s">
        <v>559</v>
      </c>
      <c r="AB9" s="1075"/>
      <c r="AC9" s="1075"/>
      <c r="AD9" s="1075"/>
      <c r="AE9" s="1076"/>
      <c r="AF9" s="1071" t="s">
        <v>121</v>
      </c>
      <c r="AG9" s="1072"/>
      <c r="AH9" s="1072"/>
      <c r="AI9" s="1072"/>
      <c r="AJ9" s="1073"/>
      <c r="AK9" s="1116" t="s">
        <v>559</v>
      </c>
      <c r="AL9" s="1117"/>
      <c r="AM9" s="1117"/>
      <c r="AN9" s="1117"/>
      <c r="AO9" s="1117"/>
      <c r="AP9" s="1117">
        <v>103</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562</v>
      </c>
      <c r="BT9" s="1029"/>
      <c r="BU9" s="1029"/>
      <c r="BV9" s="1029"/>
      <c r="BW9" s="1029"/>
      <c r="BX9" s="1029"/>
      <c r="BY9" s="1029"/>
      <c r="BZ9" s="1029"/>
      <c r="CA9" s="1029"/>
      <c r="CB9" s="1029"/>
      <c r="CC9" s="1029"/>
      <c r="CD9" s="1029"/>
      <c r="CE9" s="1029"/>
      <c r="CF9" s="1029"/>
      <c r="CG9" s="1050"/>
      <c r="CH9" s="1025">
        <v>-1</v>
      </c>
      <c r="CI9" s="1026"/>
      <c r="CJ9" s="1026"/>
      <c r="CK9" s="1026"/>
      <c r="CL9" s="1027"/>
      <c r="CM9" s="1025">
        <v>22</v>
      </c>
      <c r="CN9" s="1026"/>
      <c r="CO9" s="1026"/>
      <c r="CP9" s="1026"/>
      <c r="CQ9" s="1027"/>
      <c r="CR9" s="1025">
        <v>30</v>
      </c>
      <c r="CS9" s="1026"/>
      <c r="CT9" s="1026"/>
      <c r="CU9" s="1026"/>
      <c r="CV9" s="1027"/>
      <c r="CW9" s="1025" t="s">
        <v>559</v>
      </c>
      <c r="CX9" s="1026"/>
      <c r="CY9" s="1026"/>
      <c r="CZ9" s="1026"/>
      <c r="DA9" s="1027"/>
      <c r="DB9" s="1025" t="s">
        <v>559</v>
      </c>
      <c r="DC9" s="1026"/>
      <c r="DD9" s="1026"/>
      <c r="DE9" s="1026"/>
      <c r="DF9" s="1027"/>
      <c r="DG9" s="1025" t="s">
        <v>559</v>
      </c>
      <c r="DH9" s="1026"/>
      <c r="DI9" s="1026"/>
      <c r="DJ9" s="1026"/>
      <c r="DK9" s="1027"/>
      <c r="DL9" s="1025" t="s">
        <v>559</v>
      </c>
      <c r="DM9" s="1026"/>
      <c r="DN9" s="1026"/>
      <c r="DO9" s="1026"/>
      <c r="DP9" s="1027"/>
      <c r="DQ9" s="1025" t="s">
        <v>559</v>
      </c>
      <c r="DR9" s="1026"/>
      <c r="DS9" s="1026"/>
      <c r="DT9" s="1026"/>
      <c r="DU9" s="1027"/>
      <c r="DV9" s="1028"/>
      <c r="DW9" s="1029"/>
      <c r="DX9" s="1029"/>
      <c r="DY9" s="1029"/>
      <c r="DZ9" s="1030"/>
      <c r="EA9" s="234"/>
    </row>
    <row r="10" spans="1:131" s="235" customFormat="1" ht="26.25" customHeight="1" x14ac:dyDescent="0.15">
      <c r="A10" s="238">
        <v>4</v>
      </c>
      <c r="B10" s="1066" t="s">
        <v>378</v>
      </c>
      <c r="C10" s="1067"/>
      <c r="D10" s="1067"/>
      <c r="E10" s="1067"/>
      <c r="F10" s="1067"/>
      <c r="G10" s="1067"/>
      <c r="H10" s="1067"/>
      <c r="I10" s="1067"/>
      <c r="J10" s="1067"/>
      <c r="K10" s="1067"/>
      <c r="L10" s="1067"/>
      <c r="M10" s="1067"/>
      <c r="N10" s="1067"/>
      <c r="O10" s="1067"/>
      <c r="P10" s="1068"/>
      <c r="Q10" s="1074">
        <v>84</v>
      </c>
      <c r="R10" s="1075"/>
      <c r="S10" s="1075"/>
      <c r="T10" s="1075"/>
      <c r="U10" s="1075"/>
      <c r="V10" s="1075">
        <v>84</v>
      </c>
      <c r="W10" s="1075"/>
      <c r="X10" s="1075"/>
      <c r="Y10" s="1075"/>
      <c r="Z10" s="1075"/>
      <c r="AA10" s="1075" t="s">
        <v>559</v>
      </c>
      <c r="AB10" s="1075"/>
      <c r="AC10" s="1075"/>
      <c r="AD10" s="1075"/>
      <c r="AE10" s="1076"/>
      <c r="AF10" s="1071" t="s">
        <v>121</v>
      </c>
      <c r="AG10" s="1072"/>
      <c r="AH10" s="1072"/>
      <c r="AI10" s="1072"/>
      <c r="AJ10" s="1073"/>
      <c r="AK10" s="1116" t="s">
        <v>559</v>
      </c>
      <c r="AL10" s="1117"/>
      <c r="AM10" s="1117"/>
      <c r="AN10" s="1117"/>
      <c r="AO10" s="1117"/>
      <c r="AP10" s="1117">
        <v>324</v>
      </c>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379</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380</v>
      </c>
      <c r="B23" s="973" t="s">
        <v>381</v>
      </c>
      <c r="C23" s="974"/>
      <c r="D23" s="974"/>
      <c r="E23" s="974"/>
      <c r="F23" s="974"/>
      <c r="G23" s="974"/>
      <c r="H23" s="974"/>
      <c r="I23" s="974"/>
      <c r="J23" s="974"/>
      <c r="K23" s="974"/>
      <c r="L23" s="974"/>
      <c r="M23" s="974"/>
      <c r="N23" s="974"/>
      <c r="O23" s="974"/>
      <c r="P23" s="984"/>
      <c r="Q23" s="1103">
        <v>36529</v>
      </c>
      <c r="R23" s="1097"/>
      <c r="S23" s="1097"/>
      <c r="T23" s="1097"/>
      <c r="U23" s="1097"/>
      <c r="V23" s="1097">
        <v>35082</v>
      </c>
      <c r="W23" s="1097"/>
      <c r="X23" s="1097"/>
      <c r="Y23" s="1097"/>
      <c r="Z23" s="1097"/>
      <c r="AA23" s="1097">
        <v>1447</v>
      </c>
      <c r="AB23" s="1097"/>
      <c r="AC23" s="1097"/>
      <c r="AD23" s="1097"/>
      <c r="AE23" s="1104"/>
      <c r="AF23" s="1105">
        <v>1444</v>
      </c>
      <c r="AG23" s="1097"/>
      <c r="AH23" s="1097"/>
      <c r="AI23" s="1097"/>
      <c r="AJ23" s="1106"/>
      <c r="AK23" s="1107"/>
      <c r="AL23" s="1108"/>
      <c r="AM23" s="1108"/>
      <c r="AN23" s="1108"/>
      <c r="AO23" s="1108"/>
      <c r="AP23" s="1097">
        <v>24149</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382</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383</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384</v>
      </c>
      <c r="R26" s="1038"/>
      <c r="S26" s="1038"/>
      <c r="T26" s="1038"/>
      <c r="U26" s="1039"/>
      <c r="V26" s="1037" t="s">
        <v>385</v>
      </c>
      <c r="W26" s="1038"/>
      <c r="X26" s="1038"/>
      <c r="Y26" s="1038"/>
      <c r="Z26" s="1039"/>
      <c r="AA26" s="1037" t="s">
        <v>386</v>
      </c>
      <c r="AB26" s="1038"/>
      <c r="AC26" s="1038"/>
      <c r="AD26" s="1038"/>
      <c r="AE26" s="1038"/>
      <c r="AF26" s="1091" t="s">
        <v>387</v>
      </c>
      <c r="AG26" s="1044"/>
      <c r="AH26" s="1044"/>
      <c r="AI26" s="1044"/>
      <c r="AJ26" s="1092"/>
      <c r="AK26" s="1038" t="s">
        <v>388</v>
      </c>
      <c r="AL26" s="1038"/>
      <c r="AM26" s="1038"/>
      <c r="AN26" s="1038"/>
      <c r="AO26" s="1039"/>
      <c r="AP26" s="1037" t="s">
        <v>389</v>
      </c>
      <c r="AQ26" s="1038"/>
      <c r="AR26" s="1038"/>
      <c r="AS26" s="1038"/>
      <c r="AT26" s="1039"/>
      <c r="AU26" s="1037" t="s">
        <v>390</v>
      </c>
      <c r="AV26" s="1038"/>
      <c r="AW26" s="1038"/>
      <c r="AX26" s="1038"/>
      <c r="AY26" s="1039"/>
      <c r="AZ26" s="1037" t="s">
        <v>391</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392</v>
      </c>
      <c r="C28" s="1084"/>
      <c r="D28" s="1084"/>
      <c r="E28" s="1084"/>
      <c r="F28" s="1084"/>
      <c r="G28" s="1084"/>
      <c r="H28" s="1084"/>
      <c r="I28" s="1084"/>
      <c r="J28" s="1084"/>
      <c r="K28" s="1084"/>
      <c r="L28" s="1084"/>
      <c r="M28" s="1084"/>
      <c r="N28" s="1084"/>
      <c r="O28" s="1084"/>
      <c r="P28" s="1085"/>
      <c r="Q28" s="1086">
        <v>6658</v>
      </c>
      <c r="R28" s="1087"/>
      <c r="S28" s="1087"/>
      <c r="T28" s="1087"/>
      <c r="U28" s="1087"/>
      <c r="V28" s="1087">
        <v>6590</v>
      </c>
      <c r="W28" s="1087"/>
      <c r="X28" s="1087"/>
      <c r="Y28" s="1087"/>
      <c r="Z28" s="1087"/>
      <c r="AA28" s="1087">
        <v>68</v>
      </c>
      <c r="AB28" s="1087"/>
      <c r="AC28" s="1087"/>
      <c r="AD28" s="1087"/>
      <c r="AE28" s="1088"/>
      <c r="AF28" s="1089">
        <v>68</v>
      </c>
      <c r="AG28" s="1087"/>
      <c r="AH28" s="1087"/>
      <c r="AI28" s="1087"/>
      <c r="AJ28" s="1090"/>
      <c r="AK28" s="1078">
        <v>609</v>
      </c>
      <c r="AL28" s="1079"/>
      <c r="AM28" s="1079"/>
      <c r="AN28" s="1079"/>
      <c r="AO28" s="1079"/>
      <c r="AP28" s="1079" t="s">
        <v>559</v>
      </c>
      <c r="AQ28" s="1079"/>
      <c r="AR28" s="1079"/>
      <c r="AS28" s="1079"/>
      <c r="AT28" s="1079"/>
      <c r="AU28" s="1079" t="s">
        <v>559</v>
      </c>
      <c r="AV28" s="1079"/>
      <c r="AW28" s="1079"/>
      <c r="AX28" s="1079"/>
      <c r="AY28" s="1079"/>
      <c r="AZ28" s="1080" t="s">
        <v>559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393</v>
      </c>
      <c r="C29" s="1067"/>
      <c r="D29" s="1067"/>
      <c r="E29" s="1067"/>
      <c r="F29" s="1067"/>
      <c r="G29" s="1067"/>
      <c r="H29" s="1067"/>
      <c r="I29" s="1067"/>
      <c r="J29" s="1067"/>
      <c r="K29" s="1067"/>
      <c r="L29" s="1067"/>
      <c r="M29" s="1067"/>
      <c r="N29" s="1067"/>
      <c r="O29" s="1067"/>
      <c r="P29" s="1068"/>
      <c r="Q29" s="1074">
        <v>5097</v>
      </c>
      <c r="R29" s="1075"/>
      <c r="S29" s="1075"/>
      <c r="T29" s="1075"/>
      <c r="U29" s="1075"/>
      <c r="V29" s="1075">
        <v>4971</v>
      </c>
      <c r="W29" s="1075"/>
      <c r="X29" s="1075"/>
      <c r="Y29" s="1075"/>
      <c r="Z29" s="1075"/>
      <c r="AA29" s="1075">
        <v>126</v>
      </c>
      <c r="AB29" s="1075"/>
      <c r="AC29" s="1075"/>
      <c r="AD29" s="1075"/>
      <c r="AE29" s="1076"/>
      <c r="AF29" s="1071">
        <v>126</v>
      </c>
      <c r="AG29" s="1072"/>
      <c r="AH29" s="1072"/>
      <c r="AI29" s="1072"/>
      <c r="AJ29" s="1073"/>
      <c r="AK29" s="1016">
        <v>823</v>
      </c>
      <c r="AL29" s="1007"/>
      <c r="AM29" s="1007"/>
      <c r="AN29" s="1007"/>
      <c r="AO29" s="1007"/>
      <c r="AP29" s="1007" t="s">
        <v>559</v>
      </c>
      <c r="AQ29" s="1007"/>
      <c r="AR29" s="1007"/>
      <c r="AS29" s="1007"/>
      <c r="AT29" s="1007"/>
      <c r="AU29" s="1007" t="s">
        <v>559</v>
      </c>
      <c r="AV29" s="1007"/>
      <c r="AW29" s="1007"/>
      <c r="AX29" s="1007"/>
      <c r="AY29" s="1007"/>
      <c r="AZ29" s="1077" t="s">
        <v>559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394</v>
      </c>
      <c r="C30" s="1067"/>
      <c r="D30" s="1067"/>
      <c r="E30" s="1067"/>
      <c r="F30" s="1067"/>
      <c r="G30" s="1067"/>
      <c r="H30" s="1067"/>
      <c r="I30" s="1067"/>
      <c r="J30" s="1067"/>
      <c r="K30" s="1067"/>
      <c r="L30" s="1067"/>
      <c r="M30" s="1067"/>
      <c r="N30" s="1067"/>
      <c r="O30" s="1067"/>
      <c r="P30" s="1068"/>
      <c r="Q30" s="1074">
        <v>1151</v>
      </c>
      <c r="R30" s="1075"/>
      <c r="S30" s="1075"/>
      <c r="T30" s="1075"/>
      <c r="U30" s="1075"/>
      <c r="V30" s="1075">
        <v>1131</v>
      </c>
      <c r="W30" s="1075"/>
      <c r="X30" s="1075"/>
      <c r="Y30" s="1075"/>
      <c r="Z30" s="1075"/>
      <c r="AA30" s="1075">
        <v>20</v>
      </c>
      <c r="AB30" s="1075"/>
      <c r="AC30" s="1075"/>
      <c r="AD30" s="1075"/>
      <c r="AE30" s="1076"/>
      <c r="AF30" s="1071">
        <v>20</v>
      </c>
      <c r="AG30" s="1072"/>
      <c r="AH30" s="1072"/>
      <c r="AI30" s="1072"/>
      <c r="AJ30" s="1073"/>
      <c r="AK30" s="1016">
        <v>288</v>
      </c>
      <c r="AL30" s="1007"/>
      <c r="AM30" s="1007"/>
      <c r="AN30" s="1007"/>
      <c r="AO30" s="1007"/>
      <c r="AP30" s="1007" t="s">
        <v>559</v>
      </c>
      <c r="AQ30" s="1007"/>
      <c r="AR30" s="1007"/>
      <c r="AS30" s="1007"/>
      <c r="AT30" s="1007"/>
      <c r="AU30" s="1007" t="s">
        <v>559</v>
      </c>
      <c r="AV30" s="1007"/>
      <c r="AW30" s="1007"/>
      <c r="AX30" s="1007"/>
      <c r="AY30" s="1007"/>
      <c r="AZ30" s="1077" t="s">
        <v>559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395</v>
      </c>
      <c r="C31" s="1067"/>
      <c r="D31" s="1067"/>
      <c r="E31" s="1067"/>
      <c r="F31" s="1067"/>
      <c r="G31" s="1067"/>
      <c r="H31" s="1067"/>
      <c r="I31" s="1067"/>
      <c r="J31" s="1067"/>
      <c r="K31" s="1067"/>
      <c r="L31" s="1067"/>
      <c r="M31" s="1067"/>
      <c r="N31" s="1067"/>
      <c r="O31" s="1067"/>
      <c r="P31" s="1068"/>
      <c r="Q31" s="1074">
        <v>52</v>
      </c>
      <c r="R31" s="1075"/>
      <c r="S31" s="1075"/>
      <c r="T31" s="1075"/>
      <c r="U31" s="1075"/>
      <c r="V31" s="1075">
        <v>30</v>
      </c>
      <c r="W31" s="1075"/>
      <c r="X31" s="1075"/>
      <c r="Y31" s="1075"/>
      <c r="Z31" s="1075"/>
      <c r="AA31" s="1075">
        <v>22</v>
      </c>
      <c r="AB31" s="1075"/>
      <c r="AC31" s="1075"/>
      <c r="AD31" s="1075"/>
      <c r="AE31" s="1076"/>
      <c r="AF31" s="1071">
        <v>22</v>
      </c>
      <c r="AG31" s="1072"/>
      <c r="AH31" s="1072"/>
      <c r="AI31" s="1072"/>
      <c r="AJ31" s="1073"/>
      <c r="AK31" s="1016" t="s">
        <v>559</v>
      </c>
      <c r="AL31" s="1007"/>
      <c r="AM31" s="1007"/>
      <c r="AN31" s="1007"/>
      <c r="AO31" s="1007"/>
      <c r="AP31" s="1007" t="s">
        <v>559</v>
      </c>
      <c r="AQ31" s="1007"/>
      <c r="AR31" s="1007"/>
      <c r="AS31" s="1007"/>
      <c r="AT31" s="1007"/>
      <c r="AU31" s="1007" t="s">
        <v>559</v>
      </c>
      <c r="AV31" s="1007"/>
      <c r="AW31" s="1007"/>
      <c r="AX31" s="1007"/>
      <c r="AY31" s="1007"/>
      <c r="AZ31" s="1077" t="s">
        <v>559</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396</v>
      </c>
      <c r="C32" s="1067"/>
      <c r="D32" s="1067"/>
      <c r="E32" s="1067"/>
      <c r="F32" s="1067"/>
      <c r="G32" s="1067"/>
      <c r="H32" s="1067"/>
      <c r="I32" s="1067"/>
      <c r="J32" s="1067"/>
      <c r="K32" s="1067"/>
      <c r="L32" s="1067"/>
      <c r="M32" s="1067"/>
      <c r="N32" s="1067"/>
      <c r="O32" s="1067"/>
      <c r="P32" s="1068"/>
      <c r="Q32" s="1074">
        <v>1157</v>
      </c>
      <c r="R32" s="1075"/>
      <c r="S32" s="1075"/>
      <c r="T32" s="1075"/>
      <c r="U32" s="1075"/>
      <c r="V32" s="1075">
        <v>224</v>
      </c>
      <c r="W32" s="1075"/>
      <c r="X32" s="1075"/>
      <c r="Y32" s="1075"/>
      <c r="Z32" s="1075"/>
      <c r="AA32" s="1075">
        <v>933</v>
      </c>
      <c r="AB32" s="1075"/>
      <c r="AC32" s="1075"/>
      <c r="AD32" s="1075"/>
      <c r="AE32" s="1076"/>
      <c r="AF32" s="1071">
        <v>933</v>
      </c>
      <c r="AG32" s="1072"/>
      <c r="AH32" s="1072"/>
      <c r="AI32" s="1072"/>
      <c r="AJ32" s="1073"/>
      <c r="AK32" s="1016">
        <v>5</v>
      </c>
      <c r="AL32" s="1007"/>
      <c r="AM32" s="1007"/>
      <c r="AN32" s="1007"/>
      <c r="AO32" s="1007"/>
      <c r="AP32" s="1007">
        <v>1848</v>
      </c>
      <c r="AQ32" s="1007"/>
      <c r="AR32" s="1007"/>
      <c r="AS32" s="1007"/>
      <c r="AT32" s="1007"/>
      <c r="AU32" s="1007" t="s">
        <v>559</v>
      </c>
      <c r="AV32" s="1007"/>
      <c r="AW32" s="1007"/>
      <c r="AX32" s="1007"/>
      <c r="AY32" s="1007"/>
      <c r="AZ32" s="1077" t="s">
        <v>559</v>
      </c>
      <c r="BA32" s="1077"/>
      <c r="BB32" s="1077"/>
      <c r="BC32" s="1077"/>
      <c r="BD32" s="1077"/>
      <c r="BE32" s="1008" t="s">
        <v>397</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398</v>
      </c>
      <c r="C33" s="1067"/>
      <c r="D33" s="1067"/>
      <c r="E33" s="1067"/>
      <c r="F33" s="1067"/>
      <c r="G33" s="1067"/>
      <c r="H33" s="1067"/>
      <c r="I33" s="1067"/>
      <c r="J33" s="1067"/>
      <c r="K33" s="1067"/>
      <c r="L33" s="1067"/>
      <c r="M33" s="1067"/>
      <c r="N33" s="1067"/>
      <c r="O33" s="1067"/>
      <c r="P33" s="1068"/>
      <c r="Q33" s="1074">
        <v>2295</v>
      </c>
      <c r="R33" s="1075"/>
      <c r="S33" s="1075"/>
      <c r="T33" s="1075"/>
      <c r="U33" s="1075"/>
      <c r="V33" s="1075">
        <v>280</v>
      </c>
      <c r="W33" s="1075"/>
      <c r="X33" s="1075"/>
      <c r="Y33" s="1075"/>
      <c r="Z33" s="1075"/>
      <c r="AA33" s="1075">
        <v>2015</v>
      </c>
      <c r="AB33" s="1075"/>
      <c r="AC33" s="1075"/>
      <c r="AD33" s="1075"/>
      <c r="AE33" s="1076"/>
      <c r="AF33" s="1071">
        <v>2015</v>
      </c>
      <c r="AG33" s="1072"/>
      <c r="AH33" s="1072"/>
      <c r="AI33" s="1072"/>
      <c r="AJ33" s="1073"/>
      <c r="AK33" s="1016">
        <v>748</v>
      </c>
      <c r="AL33" s="1007"/>
      <c r="AM33" s="1007"/>
      <c r="AN33" s="1007"/>
      <c r="AO33" s="1007"/>
      <c r="AP33" s="1007">
        <v>12575</v>
      </c>
      <c r="AQ33" s="1007"/>
      <c r="AR33" s="1007"/>
      <c r="AS33" s="1007"/>
      <c r="AT33" s="1007"/>
      <c r="AU33" s="1007">
        <v>6212</v>
      </c>
      <c r="AV33" s="1007"/>
      <c r="AW33" s="1007"/>
      <c r="AX33" s="1007"/>
      <c r="AY33" s="1007"/>
      <c r="AZ33" s="1077" t="s">
        <v>559</v>
      </c>
      <c r="BA33" s="1077"/>
      <c r="BB33" s="1077"/>
      <c r="BC33" s="1077"/>
      <c r="BD33" s="1077"/>
      <c r="BE33" s="1008" t="s">
        <v>397</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399</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380</v>
      </c>
      <c r="B63" s="973" t="s">
        <v>400</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3184</v>
      </c>
      <c r="AG63" s="995"/>
      <c r="AH63" s="995"/>
      <c r="AI63" s="995"/>
      <c r="AJ63" s="1058"/>
      <c r="AK63" s="1059"/>
      <c r="AL63" s="999"/>
      <c r="AM63" s="999"/>
      <c r="AN63" s="999"/>
      <c r="AO63" s="999"/>
      <c r="AP63" s="995">
        <v>14423</v>
      </c>
      <c r="AQ63" s="995"/>
      <c r="AR63" s="995"/>
      <c r="AS63" s="995"/>
      <c r="AT63" s="995"/>
      <c r="AU63" s="995">
        <v>6212</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402</v>
      </c>
      <c r="B66" s="1032"/>
      <c r="C66" s="1032"/>
      <c r="D66" s="1032"/>
      <c r="E66" s="1032"/>
      <c r="F66" s="1032"/>
      <c r="G66" s="1032"/>
      <c r="H66" s="1032"/>
      <c r="I66" s="1032"/>
      <c r="J66" s="1032"/>
      <c r="K66" s="1032"/>
      <c r="L66" s="1032"/>
      <c r="M66" s="1032"/>
      <c r="N66" s="1032"/>
      <c r="O66" s="1032"/>
      <c r="P66" s="1033"/>
      <c r="Q66" s="1037" t="s">
        <v>384</v>
      </c>
      <c r="R66" s="1038"/>
      <c r="S66" s="1038"/>
      <c r="T66" s="1038"/>
      <c r="U66" s="1039"/>
      <c r="V66" s="1037" t="s">
        <v>385</v>
      </c>
      <c r="W66" s="1038"/>
      <c r="X66" s="1038"/>
      <c r="Y66" s="1038"/>
      <c r="Z66" s="1039"/>
      <c r="AA66" s="1037" t="s">
        <v>386</v>
      </c>
      <c r="AB66" s="1038"/>
      <c r="AC66" s="1038"/>
      <c r="AD66" s="1038"/>
      <c r="AE66" s="1039"/>
      <c r="AF66" s="1043" t="s">
        <v>387</v>
      </c>
      <c r="AG66" s="1044"/>
      <c r="AH66" s="1044"/>
      <c r="AI66" s="1044"/>
      <c r="AJ66" s="1045"/>
      <c r="AK66" s="1037" t="s">
        <v>388</v>
      </c>
      <c r="AL66" s="1032"/>
      <c r="AM66" s="1032"/>
      <c r="AN66" s="1032"/>
      <c r="AO66" s="1033"/>
      <c r="AP66" s="1037" t="s">
        <v>389</v>
      </c>
      <c r="AQ66" s="1038"/>
      <c r="AR66" s="1038"/>
      <c r="AS66" s="1038"/>
      <c r="AT66" s="1039"/>
      <c r="AU66" s="1037" t="s">
        <v>403</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563</v>
      </c>
      <c r="C68" s="1022"/>
      <c r="D68" s="1022"/>
      <c r="E68" s="1022"/>
      <c r="F68" s="1022"/>
      <c r="G68" s="1022"/>
      <c r="H68" s="1022"/>
      <c r="I68" s="1022"/>
      <c r="J68" s="1022"/>
      <c r="K68" s="1022"/>
      <c r="L68" s="1022"/>
      <c r="M68" s="1022"/>
      <c r="N68" s="1022"/>
      <c r="O68" s="1022"/>
      <c r="P68" s="1023"/>
      <c r="Q68" s="1024">
        <v>2296</v>
      </c>
      <c r="R68" s="1018"/>
      <c r="S68" s="1018"/>
      <c r="T68" s="1018"/>
      <c r="U68" s="1018"/>
      <c r="V68" s="1018">
        <v>268</v>
      </c>
      <c r="W68" s="1018"/>
      <c r="X68" s="1018"/>
      <c r="Y68" s="1018"/>
      <c r="Z68" s="1018"/>
      <c r="AA68" s="1018">
        <v>2028</v>
      </c>
      <c r="AB68" s="1018"/>
      <c r="AC68" s="1018"/>
      <c r="AD68" s="1018"/>
      <c r="AE68" s="1018"/>
      <c r="AF68" s="1018">
        <v>2028</v>
      </c>
      <c r="AG68" s="1018"/>
      <c r="AH68" s="1018"/>
      <c r="AI68" s="1018"/>
      <c r="AJ68" s="1018"/>
      <c r="AK68" s="1018" t="s">
        <v>559</v>
      </c>
      <c r="AL68" s="1018"/>
      <c r="AM68" s="1018"/>
      <c r="AN68" s="1018"/>
      <c r="AO68" s="1018"/>
      <c r="AP68" s="1018">
        <v>14172</v>
      </c>
      <c r="AQ68" s="1018"/>
      <c r="AR68" s="1018"/>
      <c r="AS68" s="1018"/>
      <c r="AT68" s="1018"/>
      <c r="AU68" s="1018" t="s">
        <v>559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564</v>
      </c>
      <c r="C69" s="1011"/>
      <c r="D69" s="1011"/>
      <c r="E69" s="1011"/>
      <c r="F69" s="1011"/>
      <c r="G69" s="1011"/>
      <c r="H69" s="1011"/>
      <c r="I69" s="1011"/>
      <c r="J69" s="1011"/>
      <c r="K69" s="1011"/>
      <c r="L69" s="1011"/>
      <c r="M69" s="1011"/>
      <c r="N69" s="1011"/>
      <c r="O69" s="1011"/>
      <c r="P69" s="1012"/>
      <c r="Q69" s="1013">
        <v>32</v>
      </c>
      <c r="R69" s="1007"/>
      <c r="S69" s="1007"/>
      <c r="T69" s="1007"/>
      <c r="U69" s="1007"/>
      <c r="V69" s="1007">
        <v>29</v>
      </c>
      <c r="W69" s="1007"/>
      <c r="X69" s="1007"/>
      <c r="Y69" s="1007"/>
      <c r="Z69" s="1007"/>
      <c r="AA69" s="1007">
        <v>3</v>
      </c>
      <c r="AB69" s="1007"/>
      <c r="AC69" s="1007"/>
      <c r="AD69" s="1007"/>
      <c r="AE69" s="1007"/>
      <c r="AF69" s="1007">
        <v>3</v>
      </c>
      <c r="AG69" s="1007"/>
      <c r="AH69" s="1007"/>
      <c r="AI69" s="1007"/>
      <c r="AJ69" s="1007"/>
      <c r="AK69" s="1007" t="s">
        <v>559</v>
      </c>
      <c r="AL69" s="1007"/>
      <c r="AM69" s="1007"/>
      <c r="AN69" s="1007"/>
      <c r="AO69" s="1007"/>
      <c r="AP69" s="1007" t="s">
        <v>559</v>
      </c>
      <c r="AQ69" s="1007"/>
      <c r="AR69" s="1007"/>
      <c r="AS69" s="1007"/>
      <c r="AT69" s="1007"/>
      <c r="AU69" s="1007" t="s">
        <v>559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380</v>
      </c>
      <c r="B88" s="973" t="s">
        <v>404</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2031</v>
      </c>
      <c r="AG88" s="995"/>
      <c r="AH88" s="995"/>
      <c r="AI88" s="995"/>
      <c r="AJ88" s="995"/>
      <c r="AK88" s="999"/>
      <c r="AL88" s="999"/>
      <c r="AM88" s="999"/>
      <c r="AN88" s="999"/>
      <c r="AO88" s="999"/>
      <c r="AP88" s="995">
        <v>14172</v>
      </c>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380</v>
      </c>
      <c r="BR102" s="973" t="s">
        <v>405</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413</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406</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407</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410</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411</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413</v>
      </c>
      <c r="AB109" s="932"/>
      <c r="AC109" s="932"/>
      <c r="AD109" s="932"/>
      <c r="AE109" s="933"/>
      <c r="AF109" s="934" t="s">
        <v>414</v>
      </c>
      <c r="AG109" s="932"/>
      <c r="AH109" s="932"/>
      <c r="AI109" s="932"/>
      <c r="AJ109" s="933"/>
      <c r="AK109" s="934" t="s">
        <v>295</v>
      </c>
      <c r="AL109" s="932"/>
      <c r="AM109" s="932"/>
      <c r="AN109" s="932"/>
      <c r="AO109" s="933"/>
      <c r="AP109" s="934" t="s">
        <v>415</v>
      </c>
      <c r="AQ109" s="932"/>
      <c r="AR109" s="932"/>
      <c r="AS109" s="932"/>
      <c r="AT109" s="965"/>
      <c r="AU109" s="931" t="s">
        <v>412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413</v>
      </c>
      <c r="BR109" s="932"/>
      <c r="BS109" s="932"/>
      <c r="BT109" s="932"/>
      <c r="BU109" s="933"/>
      <c r="BV109" s="934" t="s">
        <v>414</v>
      </c>
      <c r="BW109" s="932"/>
      <c r="BX109" s="932"/>
      <c r="BY109" s="932"/>
      <c r="BZ109" s="933"/>
      <c r="CA109" s="934" t="s">
        <v>295</v>
      </c>
      <c r="CB109" s="932"/>
      <c r="CC109" s="932"/>
      <c r="CD109" s="932"/>
      <c r="CE109" s="933"/>
      <c r="CF109" s="972" t="s">
        <v>415</v>
      </c>
      <c r="CG109" s="972"/>
      <c r="CH109" s="972"/>
      <c r="CI109" s="972"/>
      <c r="CJ109" s="972"/>
      <c r="CK109" s="934" t="s">
        <v>416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413</v>
      </c>
      <c r="DH109" s="932"/>
      <c r="DI109" s="932"/>
      <c r="DJ109" s="932"/>
      <c r="DK109" s="933"/>
      <c r="DL109" s="934" t="s">
        <v>414</v>
      </c>
      <c r="DM109" s="932"/>
      <c r="DN109" s="932"/>
      <c r="DO109" s="932"/>
      <c r="DP109" s="933"/>
      <c r="DQ109" s="934" t="s">
        <v>295</v>
      </c>
      <c r="DR109" s="932"/>
      <c r="DS109" s="932"/>
      <c r="DT109" s="932"/>
      <c r="DU109" s="933"/>
      <c r="DV109" s="934" t="s">
        <v>415</v>
      </c>
      <c r="DW109" s="932"/>
      <c r="DX109" s="932"/>
      <c r="DY109" s="932"/>
      <c r="DZ109" s="965"/>
    </row>
    <row r="110" spans="1:131" s="230" customFormat="1" ht="26.25" customHeight="1" x14ac:dyDescent="0.15">
      <c r="A110" s="843" t="s">
        <v>417</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2664671</v>
      </c>
      <c r="AB110" s="925"/>
      <c r="AC110" s="925"/>
      <c r="AD110" s="925"/>
      <c r="AE110" s="926"/>
      <c r="AF110" s="927">
        <v>2791514</v>
      </c>
      <c r="AG110" s="925"/>
      <c r="AH110" s="925"/>
      <c r="AI110" s="925"/>
      <c r="AJ110" s="926"/>
      <c r="AK110" s="927">
        <v>2794398</v>
      </c>
      <c r="AL110" s="925"/>
      <c r="AM110" s="925"/>
      <c r="AN110" s="925"/>
      <c r="AO110" s="926"/>
      <c r="AP110" s="928">
        <v>19.399999999999999</v>
      </c>
      <c r="AQ110" s="929"/>
      <c r="AR110" s="929"/>
      <c r="AS110" s="929"/>
      <c r="AT110" s="930"/>
      <c r="AU110" s="966" t="s">
        <v>69</v>
      </c>
      <c r="AV110" s="967"/>
      <c r="AW110" s="967"/>
      <c r="AX110" s="967"/>
      <c r="AY110" s="967"/>
      <c r="AZ110" s="896" t="s">
        <v>418</v>
      </c>
      <c r="BA110" s="844"/>
      <c r="BB110" s="844"/>
      <c r="BC110" s="844"/>
      <c r="BD110" s="844"/>
      <c r="BE110" s="844"/>
      <c r="BF110" s="844"/>
      <c r="BG110" s="844"/>
      <c r="BH110" s="844"/>
      <c r="BI110" s="844"/>
      <c r="BJ110" s="844"/>
      <c r="BK110" s="844"/>
      <c r="BL110" s="844"/>
      <c r="BM110" s="844"/>
      <c r="BN110" s="844"/>
      <c r="BO110" s="844"/>
      <c r="BP110" s="845"/>
      <c r="BQ110" s="897">
        <v>27123367</v>
      </c>
      <c r="BR110" s="878"/>
      <c r="BS110" s="878"/>
      <c r="BT110" s="878"/>
      <c r="BU110" s="878"/>
      <c r="BV110" s="878">
        <v>25963845</v>
      </c>
      <c r="BW110" s="878"/>
      <c r="BX110" s="878"/>
      <c r="BY110" s="878"/>
      <c r="BZ110" s="878"/>
      <c r="CA110" s="878">
        <v>24148565</v>
      </c>
      <c r="CB110" s="878"/>
      <c r="CC110" s="878"/>
      <c r="CD110" s="878"/>
      <c r="CE110" s="878"/>
      <c r="CF110" s="902">
        <v>168.1</v>
      </c>
      <c r="CG110" s="903"/>
      <c r="CH110" s="903"/>
      <c r="CI110" s="903"/>
      <c r="CJ110" s="903"/>
      <c r="CK110" s="962" t="s">
        <v>419</v>
      </c>
      <c r="CL110" s="855"/>
      <c r="CM110" s="896" t="s">
        <v>420</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15">
      <c r="A111" s="810" t="s">
        <v>421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422</v>
      </c>
      <c r="BA111" s="788"/>
      <c r="BB111" s="788"/>
      <c r="BC111" s="788"/>
      <c r="BD111" s="788"/>
      <c r="BE111" s="788"/>
      <c r="BF111" s="788"/>
      <c r="BG111" s="788"/>
      <c r="BH111" s="788"/>
      <c r="BI111" s="788"/>
      <c r="BJ111" s="788"/>
      <c r="BK111" s="788"/>
      <c r="BL111" s="788"/>
      <c r="BM111" s="788"/>
      <c r="BN111" s="788"/>
      <c r="BO111" s="788"/>
      <c r="BP111" s="789"/>
      <c r="BQ111" s="852">
        <v>218710</v>
      </c>
      <c r="BR111" s="853"/>
      <c r="BS111" s="853"/>
      <c r="BT111" s="853"/>
      <c r="BU111" s="853"/>
      <c r="BV111" s="853">
        <v>222836</v>
      </c>
      <c r="BW111" s="853"/>
      <c r="BX111" s="853"/>
      <c r="BY111" s="853"/>
      <c r="BZ111" s="853"/>
      <c r="CA111" s="853">
        <v>239821</v>
      </c>
      <c r="CB111" s="853"/>
      <c r="CC111" s="853"/>
      <c r="CD111" s="853"/>
      <c r="CE111" s="853"/>
      <c r="CF111" s="911">
        <v>1.7</v>
      </c>
      <c r="CG111" s="912"/>
      <c r="CH111" s="912"/>
      <c r="CI111" s="912"/>
      <c r="CJ111" s="912"/>
      <c r="CK111" s="963"/>
      <c r="CL111" s="857"/>
      <c r="CM111" s="851" t="s">
        <v>423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15">
      <c r="A112" s="948" t="s">
        <v>424</v>
      </c>
      <c r="B112" s="949"/>
      <c r="C112" s="788" t="s">
        <v>425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426</v>
      </c>
      <c r="BA112" s="788"/>
      <c r="BB112" s="788"/>
      <c r="BC112" s="788"/>
      <c r="BD112" s="788"/>
      <c r="BE112" s="788"/>
      <c r="BF112" s="788"/>
      <c r="BG112" s="788"/>
      <c r="BH112" s="788"/>
      <c r="BI112" s="788"/>
      <c r="BJ112" s="788"/>
      <c r="BK112" s="788"/>
      <c r="BL112" s="788"/>
      <c r="BM112" s="788"/>
      <c r="BN112" s="788"/>
      <c r="BO112" s="788"/>
      <c r="BP112" s="789"/>
      <c r="BQ112" s="852">
        <v>6374980</v>
      </c>
      <c r="BR112" s="853"/>
      <c r="BS112" s="853"/>
      <c r="BT112" s="853"/>
      <c r="BU112" s="853"/>
      <c r="BV112" s="853">
        <v>6193122</v>
      </c>
      <c r="BW112" s="853"/>
      <c r="BX112" s="853"/>
      <c r="BY112" s="853"/>
      <c r="BZ112" s="853"/>
      <c r="CA112" s="853">
        <v>6211957</v>
      </c>
      <c r="CB112" s="853"/>
      <c r="CC112" s="853"/>
      <c r="CD112" s="853"/>
      <c r="CE112" s="853"/>
      <c r="CF112" s="911">
        <v>43.2</v>
      </c>
      <c r="CG112" s="912"/>
      <c r="CH112" s="912"/>
      <c r="CI112" s="912"/>
      <c r="CJ112" s="912"/>
      <c r="CK112" s="963"/>
      <c r="CL112" s="857"/>
      <c r="CM112" s="851" t="s">
        <v>427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v>134345</v>
      </c>
      <c r="DH112" s="853"/>
      <c r="DI112" s="853"/>
      <c r="DJ112" s="853"/>
      <c r="DK112" s="853"/>
      <c r="DL112" s="853">
        <v>131959</v>
      </c>
      <c r="DM112" s="853"/>
      <c r="DN112" s="853"/>
      <c r="DO112" s="853"/>
      <c r="DP112" s="853"/>
      <c r="DQ112" s="853">
        <v>123284</v>
      </c>
      <c r="DR112" s="853"/>
      <c r="DS112" s="853"/>
      <c r="DT112" s="853"/>
      <c r="DU112" s="853"/>
      <c r="DV112" s="830">
        <v>0.9</v>
      </c>
      <c r="DW112" s="830"/>
      <c r="DX112" s="830"/>
      <c r="DY112" s="830"/>
      <c r="DZ112" s="831"/>
    </row>
    <row r="113" spans="1:130" s="230" customFormat="1" ht="26.25" customHeight="1" x14ac:dyDescent="0.15">
      <c r="A113" s="950"/>
      <c r="B113" s="951"/>
      <c r="C113" s="788" t="s">
        <v>428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518574</v>
      </c>
      <c r="AB113" s="955"/>
      <c r="AC113" s="955"/>
      <c r="AD113" s="955"/>
      <c r="AE113" s="956"/>
      <c r="AF113" s="957">
        <v>519267</v>
      </c>
      <c r="AG113" s="955"/>
      <c r="AH113" s="955"/>
      <c r="AI113" s="955"/>
      <c r="AJ113" s="956"/>
      <c r="AK113" s="957">
        <v>533619</v>
      </c>
      <c r="AL113" s="955"/>
      <c r="AM113" s="955"/>
      <c r="AN113" s="955"/>
      <c r="AO113" s="956"/>
      <c r="AP113" s="958">
        <v>3.7</v>
      </c>
      <c r="AQ113" s="959"/>
      <c r="AR113" s="959"/>
      <c r="AS113" s="959"/>
      <c r="AT113" s="960"/>
      <c r="AU113" s="968"/>
      <c r="AV113" s="969"/>
      <c r="AW113" s="969"/>
      <c r="AX113" s="969"/>
      <c r="AY113" s="969"/>
      <c r="AZ113" s="851" t="s">
        <v>429</v>
      </c>
      <c r="BA113" s="788"/>
      <c r="BB113" s="788"/>
      <c r="BC113" s="788"/>
      <c r="BD113" s="788"/>
      <c r="BE113" s="788"/>
      <c r="BF113" s="788"/>
      <c r="BG113" s="788"/>
      <c r="BH113" s="788"/>
      <c r="BI113" s="788"/>
      <c r="BJ113" s="788"/>
      <c r="BK113" s="788"/>
      <c r="BL113" s="788"/>
      <c r="BM113" s="788"/>
      <c r="BN113" s="788"/>
      <c r="BO113" s="788"/>
      <c r="BP113" s="789"/>
      <c r="BQ113" s="852" t="s">
        <v>121</v>
      </c>
      <c r="BR113" s="853"/>
      <c r="BS113" s="853"/>
      <c r="BT113" s="853"/>
      <c r="BU113" s="853"/>
      <c r="BV113" s="853" t="s">
        <v>121</v>
      </c>
      <c r="BW113" s="853"/>
      <c r="BX113" s="853"/>
      <c r="BY113" s="853"/>
      <c r="BZ113" s="853"/>
      <c r="CA113" s="853" t="s">
        <v>121</v>
      </c>
      <c r="CB113" s="853"/>
      <c r="CC113" s="853"/>
      <c r="CD113" s="853"/>
      <c r="CE113" s="853"/>
      <c r="CF113" s="911" t="s">
        <v>121</v>
      </c>
      <c r="CG113" s="912"/>
      <c r="CH113" s="912"/>
      <c r="CI113" s="912"/>
      <c r="CJ113" s="912"/>
      <c r="CK113" s="963"/>
      <c r="CL113" s="857"/>
      <c r="CM113" s="851" t="s">
        <v>430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431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1333</v>
      </c>
      <c r="AB114" s="816"/>
      <c r="AC114" s="816"/>
      <c r="AD114" s="816"/>
      <c r="AE114" s="817"/>
      <c r="AF114" s="818">
        <v>1339</v>
      </c>
      <c r="AG114" s="816"/>
      <c r="AH114" s="816"/>
      <c r="AI114" s="816"/>
      <c r="AJ114" s="817"/>
      <c r="AK114" s="818">
        <v>1264</v>
      </c>
      <c r="AL114" s="816"/>
      <c r="AM114" s="816"/>
      <c r="AN114" s="816"/>
      <c r="AO114" s="817"/>
      <c r="AP114" s="860">
        <v>0</v>
      </c>
      <c r="AQ114" s="861"/>
      <c r="AR114" s="861"/>
      <c r="AS114" s="861"/>
      <c r="AT114" s="862"/>
      <c r="AU114" s="968"/>
      <c r="AV114" s="969"/>
      <c r="AW114" s="969"/>
      <c r="AX114" s="969"/>
      <c r="AY114" s="969"/>
      <c r="AZ114" s="851" t="s">
        <v>432</v>
      </c>
      <c r="BA114" s="788"/>
      <c r="BB114" s="788"/>
      <c r="BC114" s="788"/>
      <c r="BD114" s="788"/>
      <c r="BE114" s="788"/>
      <c r="BF114" s="788"/>
      <c r="BG114" s="788"/>
      <c r="BH114" s="788"/>
      <c r="BI114" s="788"/>
      <c r="BJ114" s="788"/>
      <c r="BK114" s="788"/>
      <c r="BL114" s="788"/>
      <c r="BM114" s="788"/>
      <c r="BN114" s="788"/>
      <c r="BO114" s="788"/>
      <c r="BP114" s="789"/>
      <c r="BQ114" s="852">
        <v>1531957</v>
      </c>
      <c r="BR114" s="853"/>
      <c r="BS114" s="853"/>
      <c r="BT114" s="853"/>
      <c r="BU114" s="853"/>
      <c r="BV114" s="853">
        <v>1388179</v>
      </c>
      <c r="BW114" s="853"/>
      <c r="BX114" s="853"/>
      <c r="BY114" s="853"/>
      <c r="BZ114" s="853"/>
      <c r="CA114" s="853">
        <v>1449881</v>
      </c>
      <c r="CB114" s="853"/>
      <c r="CC114" s="853"/>
      <c r="CD114" s="853"/>
      <c r="CE114" s="853"/>
      <c r="CF114" s="911">
        <v>10.1</v>
      </c>
      <c r="CG114" s="912"/>
      <c r="CH114" s="912"/>
      <c r="CI114" s="912"/>
      <c r="CJ114" s="912"/>
      <c r="CK114" s="963"/>
      <c r="CL114" s="857"/>
      <c r="CM114" s="851" t="s">
        <v>433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434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37875</v>
      </c>
      <c r="AB115" s="955"/>
      <c r="AC115" s="955"/>
      <c r="AD115" s="955"/>
      <c r="AE115" s="956"/>
      <c r="AF115" s="957">
        <v>19960</v>
      </c>
      <c r="AG115" s="955"/>
      <c r="AH115" s="955"/>
      <c r="AI115" s="955"/>
      <c r="AJ115" s="956"/>
      <c r="AK115" s="957">
        <v>28816</v>
      </c>
      <c r="AL115" s="955"/>
      <c r="AM115" s="955"/>
      <c r="AN115" s="955"/>
      <c r="AO115" s="956"/>
      <c r="AP115" s="958">
        <v>0.2</v>
      </c>
      <c r="AQ115" s="959"/>
      <c r="AR115" s="959"/>
      <c r="AS115" s="959"/>
      <c r="AT115" s="960"/>
      <c r="AU115" s="968"/>
      <c r="AV115" s="969"/>
      <c r="AW115" s="969"/>
      <c r="AX115" s="969"/>
      <c r="AY115" s="969"/>
      <c r="AZ115" s="851" t="s">
        <v>435</v>
      </c>
      <c r="BA115" s="788"/>
      <c r="BB115" s="788"/>
      <c r="BC115" s="788"/>
      <c r="BD115" s="788"/>
      <c r="BE115" s="788"/>
      <c r="BF115" s="788"/>
      <c r="BG115" s="788"/>
      <c r="BH115" s="788"/>
      <c r="BI115" s="788"/>
      <c r="BJ115" s="788"/>
      <c r="BK115" s="788"/>
      <c r="BL115" s="788"/>
      <c r="BM115" s="788"/>
      <c r="BN115" s="788"/>
      <c r="BO115" s="788"/>
      <c r="BP115" s="789"/>
      <c r="BQ115" s="852">
        <v>3364</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15">
      <c r="A116" s="952"/>
      <c r="B116" s="953"/>
      <c r="C116" s="875" t="s">
        <v>437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438</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440</v>
      </c>
      <c r="Z117" s="933"/>
      <c r="AA117" s="938">
        <v>3222453</v>
      </c>
      <c r="AB117" s="939"/>
      <c r="AC117" s="939"/>
      <c r="AD117" s="939"/>
      <c r="AE117" s="940"/>
      <c r="AF117" s="941">
        <v>3332080</v>
      </c>
      <c r="AG117" s="939"/>
      <c r="AH117" s="939"/>
      <c r="AI117" s="939"/>
      <c r="AJ117" s="940"/>
      <c r="AK117" s="941">
        <v>3358097</v>
      </c>
      <c r="AL117" s="939"/>
      <c r="AM117" s="939"/>
      <c r="AN117" s="939"/>
      <c r="AO117" s="940"/>
      <c r="AP117" s="942"/>
      <c r="AQ117" s="943"/>
      <c r="AR117" s="943"/>
      <c r="AS117" s="943"/>
      <c r="AT117" s="944"/>
      <c r="AU117" s="968"/>
      <c r="AV117" s="969"/>
      <c r="AW117" s="969"/>
      <c r="AX117" s="969"/>
      <c r="AY117" s="969"/>
      <c r="AZ117" s="899" t="s">
        <v>441</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442</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15">
      <c r="A118" s="931" t="s">
        <v>416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413</v>
      </c>
      <c r="AB118" s="932"/>
      <c r="AC118" s="932"/>
      <c r="AD118" s="932"/>
      <c r="AE118" s="933"/>
      <c r="AF118" s="934" t="s">
        <v>414</v>
      </c>
      <c r="AG118" s="932"/>
      <c r="AH118" s="932"/>
      <c r="AI118" s="932"/>
      <c r="AJ118" s="933"/>
      <c r="AK118" s="934" t="s">
        <v>295</v>
      </c>
      <c r="AL118" s="932"/>
      <c r="AM118" s="932"/>
      <c r="AN118" s="932"/>
      <c r="AO118" s="933"/>
      <c r="AP118" s="935" t="s">
        <v>415</v>
      </c>
      <c r="AQ118" s="936"/>
      <c r="AR118" s="936"/>
      <c r="AS118" s="936"/>
      <c r="AT118" s="937"/>
      <c r="AU118" s="968"/>
      <c r="AV118" s="969"/>
      <c r="AW118" s="969"/>
      <c r="AX118" s="969"/>
      <c r="AY118" s="969"/>
      <c r="AZ118" s="874" t="s">
        <v>443</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444</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419</v>
      </c>
      <c r="B119" s="855"/>
      <c r="C119" s="896" t="s">
        <v>420</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445</v>
      </c>
      <c r="BP119" s="914"/>
      <c r="BQ119" s="915">
        <v>35252378</v>
      </c>
      <c r="BR119" s="881"/>
      <c r="BS119" s="881"/>
      <c r="BT119" s="881"/>
      <c r="BU119" s="881"/>
      <c r="BV119" s="881">
        <v>33767982</v>
      </c>
      <c r="BW119" s="881"/>
      <c r="BX119" s="881"/>
      <c r="BY119" s="881"/>
      <c r="BZ119" s="881"/>
      <c r="CA119" s="881">
        <v>32050224</v>
      </c>
      <c r="CB119" s="881"/>
      <c r="CC119" s="881"/>
      <c r="CD119" s="881"/>
      <c r="CE119" s="881"/>
      <c r="CF119" s="784"/>
      <c r="CG119" s="785"/>
      <c r="CH119" s="785"/>
      <c r="CI119" s="785"/>
      <c r="CJ119" s="870"/>
      <c r="CK119" s="964"/>
      <c r="CL119" s="859"/>
      <c r="CM119" s="874" t="s">
        <v>446</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84365</v>
      </c>
      <c r="DH119" s="800"/>
      <c r="DI119" s="800"/>
      <c r="DJ119" s="800"/>
      <c r="DK119" s="801"/>
      <c r="DL119" s="802">
        <v>90877</v>
      </c>
      <c r="DM119" s="800"/>
      <c r="DN119" s="800"/>
      <c r="DO119" s="800"/>
      <c r="DP119" s="801"/>
      <c r="DQ119" s="802">
        <v>116537</v>
      </c>
      <c r="DR119" s="800"/>
      <c r="DS119" s="800"/>
      <c r="DT119" s="800"/>
      <c r="DU119" s="801"/>
      <c r="DV119" s="884">
        <v>0.8</v>
      </c>
      <c r="DW119" s="885"/>
      <c r="DX119" s="885"/>
      <c r="DY119" s="885"/>
      <c r="DZ119" s="886"/>
    </row>
    <row r="120" spans="1:130" s="230" customFormat="1" ht="26.25" customHeight="1" x14ac:dyDescent="0.15">
      <c r="A120" s="856"/>
      <c r="B120" s="857"/>
      <c r="C120" s="851" t="s">
        <v>423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447</v>
      </c>
      <c r="AV120" s="917"/>
      <c r="AW120" s="917"/>
      <c r="AX120" s="917"/>
      <c r="AY120" s="918"/>
      <c r="AZ120" s="896" t="s">
        <v>448</v>
      </c>
      <c r="BA120" s="844"/>
      <c r="BB120" s="844"/>
      <c r="BC120" s="844"/>
      <c r="BD120" s="844"/>
      <c r="BE120" s="844"/>
      <c r="BF120" s="844"/>
      <c r="BG120" s="844"/>
      <c r="BH120" s="844"/>
      <c r="BI120" s="844"/>
      <c r="BJ120" s="844"/>
      <c r="BK120" s="844"/>
      <c r="BL120" s="844"/>
      <c r="BM120" s="844"/>
      <c r="BN120" s="844"/>
      <c r="BO120" s="844"/>
      <c r="BP120" s="845"/>
      <c r="BQ120" s="897">
        <v>6319456</v>
      </c>
      <c r="BR120" s="878"/>
      <c r="BS120" s="878"/>
      <c r="BT120" s="878"/>
      <c r="BU120" s="878"/>
      <c r="BV120" s="878">
        <v>7385421</v>
      </c>
      <c r="BW120" s="878"/>
      <c r="BX120" s="878"/>
      <c r="BY120" s="878"/>
      <c r="BZ120" s="878"/>
      <c r="CA120" s="878">
        <v>7638530</v>
      </c>
      <c r="CB120" s="878"/>
      <c r="CC120" s="878"/>
      <c r="CD120" s="878"/>
      <c r="CE120" s="878"/>
      <c r="CF120" s="902">
        <v>53.2</v>
      </c>
      <c r="CG120" s="903"/>
      <c r="CH120" s="903"/>
      <c r="CI120" s="903"/>
      <c r="CJ120" s="903"/>
      <c r="CK120" s="904" t="s">
        <v>449</v>
      </c>
      <c r="CL120" s="888"/>
      <c r="CM120" s="888"/>
      <c r="CN120" s="888"/>
      <c r="CO120" s="889"/>
      <c r="CP120" s="908" t="s">
        <v>398</v>
      </c>
      <c r="CQ120" s="909"/>
      <c r="CR120" s="909"/>
      <c r="CS120" s="909"/>
      <c r="CT120" s="909"/>
      <c r="CU120" s="909"/>
      <c r="CV120" s="909"/>
      <c r="CW120" s="909"/>
      <c r="CX120" s="909"/>
      <c r="CY120" s="909"/>
      <c r="CZ120" s="909"/>
      <c r="DA120" s="909"/>
      <c r="DB120" s="909"/>
      <c r="DC120" s="909"/>
      <c r="DD120" s="909"/>
      <c r="DE120" s="909"/>
      <c r="DF120" s="910"/>
      <c r="DG120" s="897">
        <v>6373283</v>
      </c>
      <c r="DH120" s="878"/>
      <c r="DI120" s="878"/>
      <c r="DJ120" s="878"/>
      <c r="DK120" s="878"/>
      <c r="DL120" s="878">
        <v>6191307</v>
      </c>
      <c r="DM120" s="878"/>
      <c r="DN120" s="878"/>
      <c r="DO120" s="878"/>
      <c r="DP120" s="878"/>
      <c r="DQ120" s="878">
        <v>6211957</v>
      </c>
      <c r="DR120" s="878"/>
      <c r="DS120" s="878"/>
      <c r="DT120" s="878"/>
      <c r="DU120" s="878"/>
      <c r="DV120" s="879">
        <v>43.2</v>
      </c>
      <c r="DW120" s="879"/>
      <c r="DX120" s="879"/>
      <c r="DY120" s="879"/>
      <c r="DZ120" s="880"/>
    </row>
    <row r="121" spans="1:130" s="230" customFormat="1" ht="26.25" customHeight="1" x14ac:dyDescent="0.15">
      <c r="A121" s="856"/>
      <c r="B121" s="857"/>
      <c r="C121" s="899" t="s">
        <v>450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27050</v>
      </c>
      <c r="AB121" s="816"/>
      <c r="AC121" s="816"/>
      <c r="AD121" s="816"/>
      <c r="AE121" s="817"/>
      <c r="AF121" s="818">
        <v>264</v>
      </c>
      <c r="AG121" s="816"/>
      <c r="AH121" s="816"/>
      <c r="AI121" s="816"/>
      <c r="AJ121" s="817"/>
      <c r="AK121" s="818">
        <v>8939</v>
      </c>
      <c r="AL121" s="816"/>
      <c r="AM121" s="816"/>
      <c r="AN121" s="816"/>
      <c r="AO121" s="817"/>
      <c r="AP121" s="860">
        <v>0.1</v>
      </c>
      <c r="AQ121" s="861"/>
      <c r="AR121" s="861"/>
      <c r="AS121" s="861"/>
      <c r="AT121" s="862"/>
      <c r="AU121" s="919"/>
      <c r="AV121" s="920"/>
      <c r="AW121" s="920"/>
      <c r="AX121" s="920"/>
      <c r="AY121" s="921"/>
      <c r="AZ121" s="851" t="s">
        <v>451</v>
      </c>
      <c r="BA121" s="788"/>
      <c r="BB121" s="788"/>
      <c r="BC121" s="788"/>
      <c r="BD121" s="788"/>
      <c r="BE121" s="788"/>
      <c r="BF121" s="788"/>
      <c r="BG121" s="788"/>
      <c r="BH121" s="788"/>
      <c r="BI121" s="788"/>
      <c r="BJ121" s="788"/>
      <c r="BK121" s="788"/>
      <c r="BL121" s="788"/>
      <c r="BM121" s="788"/>
      <c r="BN121" s="788"/>
      <c r="BO121" s="788"/>
      <c r="BP121" s="789"/>
      <c r="BQ121" s="852">
        <v>5999800</v>
      </c>
      <c r="BR121" s="853"/>
      <c r="BS121" s="853"/>
      <c r="BT121" s="853"/>
      <c r="BU121" s="853"/>
      <c r="BV121" s="853">
        <v>5993417</v>
      </c>
      <c r="BW121" s="853"/>
      <c r="BX121" s="853"/>
      <c r="BY121" s="853"/>
      <c r="BZ121" s="853"/>
      <c r="CA121" s="853">
        <v>5659104</v>
      </c>
      <c r="CB121" s="853"/>
      <c r="CC121" s="853"/>
      <c r="CD121" s="853"/>
      <c r="CE121" s="853"/>
      <c r="CF121" s="911">
        <v>39.4</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52" t="s">
        <v>121</v>
      </c>
      <c r="DH121" s="853"/>
      <c r="DI121" s="853"/>
      <c r="DJ121" s="853"/>
      <c r="DK121" s="853"/>
      <c r="DL121" s="853" t="s">
        <v>121</v>
      </c>
      <c r="DM121" s="853"/>
      <c r="DN121" s="853"/>
      <c r="DO121" s="853"/>
      <c r="DP121" s="853"/>
      <c r="DQ121" s="853" t="s">
        <v>121</v>
      </c>
      <c r="DR121" s="853"/>
      <c r="DS121" s="853"/>
      <c r="DT121" s="853"/>
      <c r="DU121" s="853"/>
      <c r="DV121" s="830" t="s">
        <v>121</v>
      </c>
      <c r="DW121" s="830"/>
      <c r="DX121" s="830"/>
      <c r="DY121" s="830"/>
      <c r="DZ121" s="831"/>
    </row>
    <row r="122" spans="1:130" s="230" customFormat="1" ht="26.25" customHeight="1" x14ac:dyDescent="0.15">
      <c r="A122" s="856"/>
      <c r="B122" s="857"/>
      <c r="C122" s="851" t="s">
        <v>433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452</v>
      </c>
      <c r="BA122" s="875"/>
      <c r="BB122" s="875"/>
      <c r="BC122" s="875"/>
      <c r="BD122" s="875"/>
      <c r="BE122" s="875"/>
      <c r="BF122" s="875"/>
      <c r="BG122" s="875"/>
      <c r="BH122" s="875"/>
      <c r="BI122" s="875"/>
      <c r="BJ122" s="875"/>
      <c r="BK122" s="875"/>
      <c r="BL122" s="875"/>
      <c r="BM122" s="875"/>
      <c r="BN122" s="875"/>
      <c r="BO122" s="875"/>
      <c r="BP122" s="876"/>
      <c r="BQ122" s="915">
        <v>21176923</v>
      </c>
      <c r="BR122" s="881"/>
      <c r="BS122" s="881"/>
      <c r="BT122" s="881"/>
      <c r="BU122" s="881"/>
      <c r="BV122" s="881">
        <v>20203275</v>
      </c>
      <c r="BW122" s="881"/>
      <c r="BX122" s="881"/>
      <c r="BY122" s="881"/>
      <c r="BZ122" s="881"/>
      <c r="CA122" s="881">
        <v>19473304</v>
      </c>
      <c r="CB122" s="881"/>
      <c r="CC122" s="881"/>
      <c r="CD122" s="881"/>
      <c r="CE122" s="881"/>
      <c r="CF122" s="882">
        <v>135.5</v>
      </c>
      <c r="CG122" s="883"/>
      <c r="CH122" s="883"/>
      <c r="CI122" s="883"/>
      <c r="CJ122" s="883"/>
      <c r="CK122" s="905"/>
      <c r="CL122" s="891"/>
      <c r="CM122" s="891"/>
      <c r="CN122" s="891"/>
      <c r="CO122" s="892"/>
      <c r="CP122" s="871" t="s">
        <v>396</v>
      </c>
      <c r="CQ122" s="872"/>
      <c r="CR122" s="872"/>
      <c r="CS122" s="872"/>
      <c r="CT122" s="872"/>
      <c r="CU122" s="872"/>
      <c r="CV122" s="872"/>
      <c r="CW122" s="872"/>
      <c r="CX122" s="872"/>
      <c r="CY122" s="872"/>
      <c r="CZ122" s="872"/>
      <c r="DA122" s="872"/>
      <c r="DB122" s="872"/>
      <c r="DC122" s="872"/>
      <c r="DD122" s="872"/>
      <c r="DE122" s="872"/>
      <c r="DF122" s="873"/>
      <c r="DG122" s="852">
        <v>1697</v>
      </c>
      <c r="DH122" s="853"/>
      <c r="DI122" s="853"/>
      <c r="DJ122" s="853"/>
      <c r="DK122" s="853"/>
      <c r="DL122" s="853">
        <v>1815</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15">
      <c r="A123" s="856"/>
      <c r="B123" s="857"/>
      <c r="C123" s="851" t="s">
        <v>439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453</v>
      </c>
      <c r="BP123" s="914"/>
      <c r="BQ123" s="868">
        <v>33496179</v>
      </c>
      <c r="BR123" s="869"/>
      <c r="BS123" s="869"/>
      <c r="BT123" s="869"/>
      <c r="BU123" s="869"/>
      <c r="BV123" s="869">
        <v>33582113</v>
      </c>
      <c r="BW123" s="869"/>
      <c r="BX123" s="869"/>
      <c r="BY123" s="869"/>
      <c r="BZ123" s="869"/>
      <c r="CA123" s="869">
        <v>32770938</v>
      </c>
      <c r="CB123" s="869"/>
      <c r="CC123" s="869"/>
      <c r="CD123" s="869"/>
      <c r="CE123" s="869"/>
      <c r="CF123" s="784"/>
      <c r="CG123" s="785"/>
      <c r="CH123" s="785"/>
      <c r="CI123" s="785"/>
      <c r="CJ123" s="870"/>
      <c r="CK123" s="905"/>
      <c r="CL123" s="891"/>
      <c r="CM123" s="891"/>
      <c r="CN123" s="891"/>
      <c r="CO123" s="892"/>
      <c r="CP123" s="871" t="s">
        <v>394</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
      <c r="A124" s="856"/>
      <c r="B124" s="857"/>
      <c r="C124" s="851" t="s">
        <v>442</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v>775</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12.3</v>
      </c>
      <c r="BR124" s="867"/>
      <c r="BS124" s="867"/>
      <c r="BT124" s="867"/>
      <c r="BU124" s="867"/>
      <c r="BV124" s="867">
        <v>1.3</v>
      </c>
      <c r="BW124" s="867"/>
      <c r="BX124" s="867"/>
      <c r="BY124" s="867"/>
      <c r="BZ124" s="867"/>
      <c r="CA124" s="867" t="s">
        <v>121</v>
      </c>
      <c r="CB124" s="867"/>
      <c r="CC124" s="867"/>
      <c r="CD124" s="867"/>
      <c r="CE124" s="867"/>
      <c r="CF124" s="762"/>
      <c r="CG124" s="763"/>
      <c r="CH124" s="763"/>
      <c r="CI124" s="763"/>
      <c r="CJ124" s="898"/>
      <c r="CK124" s="906"/>
      <c r="CL124" s="906"/>
      <c r="CM124" s="906"/>
      <c r="CN124" s="906"/>
      <c r="CO124" s="907"/>
      <c r="CP124" s="871" t="s">
        <v>455</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15">
      <c r="A125" s="856"/>
      <c r="B125" s="857"/>
      <c r="C125" s="851" t="s">
        <v>444</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456</v>
      </c>
      <c r="CL125" s="888"/>
      <c r="CM125" s="888"/>
      <c r="CN125" s="888"/>
      <c r="CO125" s="889"/>
      <c r="CP125" s="896" t="s">
        <v>457</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1" t="s">
        <v>446</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8520</v>
      </c>
      <c r="AB126" s="816"/>
      <c r="AC126" s="816"/>
      <c r="AD126" s="816"/>
      <c r="AE126" s="817"/>
      <c r="AF126" s="818">
        <v>17937</v>
      </c>
      <c r="AG126" s="816"/>
      <c r="AH126" s="816"/>
      <c r="AI126" s="816"/>
      <c r="AJ126" s="817"/>
      <c r="AK126" s="818">
        <v>18198</v>
      </c>
      <c r="AL126" s="816"/>
      <c r="AM126" s="816"/>
      <c r="AN126" s="816"/>
      <c r="AO126" s="817"/>
      <c r="AP126" s="860">
        <v>0.1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458</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15">
      <c r="A127" s="858"/>
      <c r="B127" s="859"/>
      <c r="C127" s="874" t="s">
        <v>459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1530</v>
      </c>
      <c r="AB127" s="816"/>
      <c r="AC127" s="816"/>
      <c r="AD127" s="816"/>
      <c r="AE127" s="817"/>
      <c r="AF127" s="818">
        <v>1759</v>
      </c>
      <c r="AG127" s="816"/>
      <c r="AH127" s="816"/>
      <c r="AI127" s="816"/>
      <c r="AJ127" s="817"/>
      <c r="AK127" s="818">
        <v>1679</v>
      </c>
      <c r="AL127" s="816"/>
      <c r="AM127" s="816"/>
      <c r="AN127" s="816"/>
      <c r="AO127" s="817"/>
      <c r="AP127" s="860">
        <v>0</v>
      </c>
      <c r="AQ127" s="861"/>
      <c r="AR127" s="861"/>
      <c r="AS127" s="861"/>
      <c r="AT127" s="862"/>
      <c r="AU127" s="232"/>
      <c r="AV127" s="232"/>
      <c r="AW127" s="232"/>
      <c r="AX127" s="877" t="s">
        <v>460</v>
      </c>
      <c r="AY127" s="848"/>
      <c r="AZ127" s="848"/>
      <c r="BA127" s="848"/>
      <c r="BB127" s="848"/>
      <c r="BC127" s="848"/>
      <c r="BD127" s="848"/>
      <c r="BE127" s="849"/>
      <c r="BF127" s="847" t="s">
        <v>461</v>
      </c>
      <c r="BG127" s="848"/>
      <c r="BH127" s="848"/>
      <c r="BI127" s="848"/>
      <c r="BJ127" s="848"/>
      <c r="BK127" s="848"/>
      <c r="BL127" s="849"/>
      <c r="BM127" s="847" t="s">
        <v>462</v>
      </c>
      <c r="BN127" s="848"/>
      <c r="BO127" s="848"/>
      <c r="BP127" s="848"/>
      <c r="BQ127" s="848"/>
      <c r="BR127" s="848"/>
      <c r="BS127" s="849"/>
      <c r="BT127" s="847" t="s">
        <v>463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464</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
      <c r="A128" s="832" t="s">
        <v>465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466</v>
      </c>
      <c r="X128" s="834"/>
      <c r="Y128" s="834"/>
      <c r="Z128" s="835"/>
      <c r="AA128" s="836">
        <v>597513</v>
      </c>
      <c r="AB128" s="837"/>
      <c r="AC128" s="837"/>
      <c r="AD128" s="837"/>
      <c r="AE128" s="838"/>
      <c r="AF128" s="839">
        <v>512728</v>
      </c>
      <c r="AG128" s="837"/>
      <c r="AH128" s="837"/>
      <c r="AI128" s="837"/>
      <c r="AJ128" s="838"/>
      <c r="AK128" s="839">
        <v>491757</v>
      </c>
      <c r="AL128" s="837"/>
      <c r="AM128" s="837"/>
      <c r="AN128" s="837"/>
      <c r="AO128" s="838"/>
      <c r="AP128" s="840"/>
      <c r="AQ128" s="841"/>
      <c r="AR128" s="841"/>
      <c r="AS128" s="841"/>
      <c r="AT128" s="842"/>
      <c r="AU128" s="232"/>
      <c r="AV128" s="232"/>
      <c r="AW128" s="232"/>
      <c r="AX128" s="843" t="s">
        <v>467</v>
      </c>
      <c r="AY128" s="844"/>
      <c r="AZ128" s="844"/>
      <c r="BA128" s="844"/>
      <c r="BB128" s="844"/>
      <c r="BC128" s="844"/>
      <c r="BD128" s="844"/>
      <c r="BE128" s="845"/>
      <c r="BF128" s="822" t="s">
        <v>121</v>
      </c>
      <c r="BG128" s="823"/>
      <c r="BH128" s="823"/>
      <c r="BI128" s="823"/>
      <c r="BJ128" s="823"/>
      <c r="BK128" s="823"/>
      <c r="BL128" s="846"/>
      <c r="BM128" s="822">
        <v>12.7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468</v>
      </c>
      <c r="CQ128" s="766"/>
      <c r="CR128" s="766"/>
      <c r="CS128" s="766"/>
      <c r="CT128" s="766"/>
      <c r="CU128" s="766"/>
      <c r="CV128" s="766"/>
      <c r="CW128" s="766"/>
      <c r="CX128" s="766"/>
      <c r="CY128" s="766"/>
      <c r="CZ128" s="766"/>
      <c r="DA128" s="766"/>
      <c r="DB128" s="766"/>
      <c r="DC128" s="766"/>
      <c r="DD128" s="766"/>
      <c r="DE128" s="766"/>
      <c r="DF128" s="767"/>
      <c r="DG128" s="826">
        <v>3364</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469</v>
      </c>
      <c r="X129" s="813"/>
      <c r="Y129" s="813"/>
      <c r="Z129" s="814"/>
      <c r="AA129" s="815">
        <v>15992552</v>
      </c>
      <c r="AB129" s="816"/>
      <c r="AC129" s="816"/>
      <c r="AD129" s="816"/>
      <c r="AE129" s="817"/>
      <c r="AF129" s="818">
        <v>15686809</v>
      </c>
      <c r="AG129" s="816"/>
      <c r="AH129" s="816"/>
      <c r="AI129" s="816"/>
      <c r="AJ129" s="817"/>
      <c r="AK129" s="818">
        <v>16108265</v>
      </c>
      <c r="AL129" s="816"/>
      <c r="AM129" s="816"/>
      <c r="AN129" s="816"/>
      <c r="AO129" s="817"/>
      <c r="AP129" s="819"/>
      <c r="AQ129" s="820"/>
      <c r="AR129" s="820"/>
      <c r="AS129" s="820"/>
      <c r="AT129" s="821"/>
      <c r="AU129" s="233"/>
      <c r="AV129" s="233"/>
      <c r="AW129" s="233"/>
      <c r="AX129" s="787" t="s">
        <v>470</v>
      </c>
      <c r="AY129" s="788"/>
      <c r="AZ129" s="788"/>
      <c r="BA129" s="788"/>
      <c r="BB129" s="788"/>
      <c r="BC129" s="788"/>
      <c r="BD129" s="788"/>
      <c r="BE129" s="789"/>
      <c r="BF129" s="806" t="s">
        <v>121</v>
      </c>
      <c r="BG129" s="807"/>
      <c r="BH129" s="807"/>
      <c r="BI129" s="807"/>
      <c r="BJ129" s="807"/>
      <c r="BK129" s="807"/>
      <c r="BL129" s="808"/>
      <c r="BM129" s="806">
        <v>17.7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472</v>
      </c>
      <c r="X130" s="813"/>
      <c r="Y130" s="813"/>
      <c r="Z130" s="814"/>
      <c r="AA130" s="815">
        <v>1778389</v>
      </c>
      <c r="AB130" s="816"/>
      <c r="AC130" s="816"/>
      <c r="AD130" s="816"/>
      <c r="AE130" s="817"/>
      <c r="AF130" s="818">
        <v>1775510</v>
      </c>
      <c r="AG130" s="816"/>
      <c r="AH130" s="816"/>
      <c r="AI130" s="816"/>
      <c r="AJ130" s="817"/>
      <c r="AK130" s="818">
        <v>1738921</v>
      </c>
      <c r="AL130" s="816"/>
      <c r="AM130" s="816"/>
      <c r="AN130" s="816"/>
      <c r="AO130" s="817"/>
      <c r="AP130" s="819"/>
      <c r="AQ130" s="820"/>
      <c r="AR130" s="820"/>
      <c r="AS130" s="820"/>
      <c r="AT130" s="821"/>
      <c r="AU130" s="233"/>
      <c r="AV130" s="233"/>
      <c r="AW130" s="233"/>
      <c r="AX130" s="787" t="s">
        <v>473</v>
      </c>
      <c r="AY130" s="788"/>
      <c r="AZ130" s="788"/>
      <c r="BA130" s="788"/>
      <c r="BB130" s="788"/>
      <c r="BC130" s="788"/>
      <c r="BD130" s="788"/>
      <c r="BE130" s="789"/>
      <c r="BF130" s="790">
        <v>7.1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474</v>
      </c>
      <c r="X131" s="797"/>
      <c r="Y131" s="797"/>
      <c r="Z131" s="798"/>
      <c r="AA131" s="799">
        <v>14214163</v>
      </c>
      <c r="AB131" s="800"/>
      <c r="AC131" s="800"/>
      <c r="AD131" s="800"/>
      <c r="AE131" s="801"/>
      <c r="AF131" s="802">
        <v>13911299</v>
      </c>
      <c r="AG131" s="800"/>
      <c r="AH131" s="800"/>
      <c r="AI131" s="800"/>
      <c r="AJ131" s="801"/>
      <c r="AK131" s="802">
        <v>14369344</v>
      </c>
      <c r="AL131" s="800"/>
      <c r="AM131" s="800"/>
      <c r="AN131" s="800"/>
      <c r="AO131" s="801"/>
      <c r="AP131" s="803"/>
      <c r="AQ131" s="804"/>
      <c r="AR131" s="804"/>
      <c r="AS131" s="804"/>
      <c r="AT131" s="805"/>
      <c r="AU131" s="233"/>
      <c r="AV131" s="233"/>
      <c r="AW131" s="233"/>
      <c r="AX131" s="765" t="s">
        <v>475</v>
      </c>
      <c r="AY131" s="766"/>
      <c r="AZ131" s="766"/>
      <c r="BA131" s="766"/>
      <c r="BB131" s="766"/>
      <c r="BC131" s="766"/>
      <c r="BD131" s="766"/>
      <c r="BE131" s="767"/>
      <c r="BF131" s="768" t="s">
        <v>121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477</v>
      </c>
      <c r="W132" s="778"/>
      <c r="X132" s="778"/>
      <c r="Y132" s="778"/>
      <c r="Z132" s="779"/>
      <c r="AA132" s="780">
        <v>5.9556865920000002</v>
      </c>
      <c r="AB132" s="781"/>
      <c r="AC132" s="781"/>
      <c r="AD132" s="781"/>
      <c r="AE132" s="782"/>
      <c r="AF132" s="783">
        <v>7.5035552040000004</v>
      </c>
      <c r="AG132" s="781"/>
      <c r="AH132" s="781"/>
      <c r="AI132" s="781"/>
      <c r="AJ132" s="782"/>
      <c r="AK132" s="783">
        <v>7.846001877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478</v>
      </c>
      <c r="W133" s="757"/>
      <c r="X133" s="757"/>
      <c r="Y133" s="757"/>
      <c r="Z133" s="758"/>
      <c r="AA133" s="759">
        <v>5.2</v>
      </c>
      <c r="AB133" s="760"/>
      <c r="AC133" s="760"/>
      <c r="AD133" s="760"/>
      <c r="AE133" s="761"/>
      <c r="AF133" s="759">
        <v>6</v>
      </c>
      <c r="AG133" s="760"/>
      <c r="AH133" s="760"/>
      <c r="AI133" s="760"/>
      <c r="AJ133" s="761"/>
      <c r="AK133" s="759">
        <v>7.1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pGF3jzmtnHic2TOlgS/HcimrFNDsFa0h4zahEA8kTs6v747KK2UGFVBJ6J0yTh/KYtac+P9/Am2jcNzeVbW8A==" saltValue="+feXaKveNq6PUbZ2950J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Q28" sqref="Q28:V28"/>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JykgT66LGVH3LQzxr+UOuDhqC2iiQV5NW8UOYIqpvIWRSyYVx3/QufpUYzhMDbmkd8vAzWMvvG8TCHbATwpIQ==" saltValue="ZYlhrfEoLKE3OFZ7wA0a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Q28" sqref="Q28:V28"/>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bsjoyO0ozqzwuTrLrP0dcMkSk3cGu+mlgHh7GaJBGFmYIDFvPEHKLrSTqwwshElEOHlTmL8GhGSHa8nnhhWyw==" saltValue="ZgGAcJxyjTpE+C8mOyZr2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Q28" sqref="Q28:V28"/>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487</v>
      </c>
      <c r="AL9" s="1167"/>
      <c r="AM9" s="1167"/>
      <c r="AN9" s="1168"/>
      <c r="AO9" s="281">
        <v>4510690</v>
      </c>
      <c r="AP9" s="281">
        <v>64114</v>
      </c>
      <c r="AQ9" s="282">
        <v>66486</v>
      </c>
      <c r="AR9" s="283">
        <v>-3.6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488</v>
      </c>
      <c r="AL10" s="1167"/>
      <c r="AM10" s="1167"/>
      <c r="AN10" s="1168"/>
      <c r="AO10" s="284">
        <v>4145</v>
      </c>
      <c r="AP10" s="284">
        <v>59</v>
      </c>
      <c r="AQ10" s="285">
        <v>6147</v>
      </c>
      <c r="AR10" s="286">
        <v>-99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489</v>
      </c>
      <c r="AL11" s="1167"/>
      <c r="AM11" s="1167"/>
      <c r="AN11" s="1168"/>
      <c r="AO11" s="284">
        <v>28023</v>
      </c>
      <c r="AP11" s="284">
        <v>398</v>
      </c>
      <c r="AQ11" s="285">
        <v>1219</v>
      </c>
      <c r="AR11" s="286">
        <v>-67.400000000000006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491</v>
      </c>
      <c r="AP12" s="284" t="s">
        <v>491</v>
      </c>
      <c r="AQ12" s="285">
        <v>9</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492</v>
      </c>
      <c r="AL13" s="1167"/>
      <c r="AM13" s="1167"/>
      <c r="AN13" s="1168"/>
      <c r="AO13" s="284">
        <v>184109</v>
      </c>
      <c r="AP13" s="284">
        <v>2617</v>
      </c>
      <c r="AQ13" s="285">
        <v>2955</v>
      </c>
      <c r="AR13" s="286">
        <v>-11.4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493</v>
      </c>
      <c r="AL14" s="1167"/>
      <c r="AM14" s="1167"/>
      <c r="AN14" s="1168"/>
      <c r="AO14" s="284">
        <v>41358</v>
      </c>
      <c r="AP14" s="284">
        <v>588</v>
      </c>
      <c r="AQ14" s="285">
        <v>1434</v>
      </c>
      <c r="AR14" s="286">
        <v>-59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494</v>
      </c>
      <c r="AL15" s="1170"/>
      <c r="AM15" s="1170"/>
      <c r="AN15" s="1171"/>
      <c r="AO15" s="284">
        <v>-142020</v>
      </c>
      <c r="AP15" s="284">
        <v>-2019</v>
      </c>
      <c r="AQ15" s="285">
        <v>-3102</v>
      </c>
      <c r="AR15" s="286">
        <v>-34.9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4626305</v>
      </c>
      <c r="AP16" s="284">
        <v>65758</v>
      </c>
      <c r="AQ16" s="285">
        <v>75147</v>
      </c>
      <c r="AR16" s="286">
        <v>-12.5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499</v>
      </c>
      <c r="AL21" s="1173"/>
      <c r="AM21" s="1173"/>
      <c r="AN21" s="1174"/>
      <c r="AO21" s="297">
        <v>6.74</v>
      </c>
      <c r="AP21" s="298">
        <v>6.62</v>
      </c>
      <c r="AQ21" s="299">
        <v>0.12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500</v>
      </c>
      <c r="AL22" s="1173"/>
      <c r="AM22" s="1173"/>
      <c r="AN22" s="1174"/>
      <c r="AO22" s="302">
        <v>98.1</v>
      </c>
      <c r="AP22" s="303">
        <v>98.3</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504</v>
      </c>
      <c r="AL32" s="1157"/>
      <c r="AM32" s="1157"/>
      <c r="AN32" s="1158"/>
      <c r="AO32" s="312">
        <v>2794398</v>
      </c>
      <c r="AP32" s="312">
        <v>39719</v>
      </c>
      <c r="AQ32" s="313">
        <v>34847</v>
      </c>
      <c r="AR32" s="314">
        <v>14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505</v>
      </c>
      <c r="AL33" s="1157"/>
      <c r="AM33" s="1157"/>
      <c r="AN33" s="1158"/>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506</v>
      </c>
      <c r="AL34" s="1157"/>
      <c r="AM34" s="1157"/>
      <c r="AN34" s="1158"/>
      <c r="AO34" s="312" t="s">
        <v>491</v>
      </c>
      <c r="AP34" s="312" t="s">
        <v>491</v>
      </c>
      <c r="AQ34" s="313">
        <v>5</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507</v>
      </c>
      <c r="AL35" s="1157"/>
      <c r="AM35" s="1157"/>
      <c r="AN35" s="1158"/>
      <c r="AO35" s="312">
        <v>533619</v>
      </c>
      <c r="AP35" s="312">
        <v>7585</v>
      </c>
      <c r="AQ35" s="313">
        <v>8260</v>
      </c>
      <c r="AR35" s="314">
        <v>-8.1999999999999993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508</v>
      </c>
      <c r="AL36" s="1157"/>
      <c r="AM36" s="1157"/>
      <c r="AN36" s="1158"/>
      <c r="AO36" s="312">
        <v>1264</v>
      </c>
      <c r="AP36" s="312">
        <v>18</v>
      </c>
      <c r="AQ36" s="313">
        <v>1689</v>
      </c>
      <c r="AR36" s="314">
        <v>-98.9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509</v>
      </c>
      <c r="AL37" s="1157"/>
      <c r="AM37" s="1157"/>
      <c r="AN37" s="1158"/>
      <c r="AO37" s="312">
        <v>28816</v>
      </c>
      <c r="AP37" s="312">
        <v>410</v>
      </c>
      <c r="AQ37" s="313">
        <v>748</v>
      </c>
      <c r="AR37" s="314">
        <v>-45.2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510</v>
      </c>
      <c r="AL38" s="1160"/>
      <c r="AM38" s="1160"/>
      <c r="AN38" s="1161"/>
      <c r="AO38" s="315" t="s">
        <v>491</v>
      </c>
      <c r="AP38" s="315" t="s">
        <v>491</v>
      </c>
      <c r="AQ38" s="316">
        <v>1</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511</v>
      </c>
      <c r="AL39" s="1160"/>
      <c r="AM39" s="1160"/>
      <c r="AN39" s="1161"/>
      <c r="AO39" s="312">
        <v>-491757</v>
      </c>
      <c r="AP39" s="312">
        <v>-6990</v>
      </c>
      <c r="AQ39" s="313">
        <v>-5762</v>
      </c>
      <c r="AR39" s="314">
        <v>21.3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512</v>
      </c>
      <c r="AL40" s="1157"/>
      <c r="AM40" s="1157"/>
      <c r="AN40" s="1158"/>
      <c r="AO40" s="312">
        <v>-1738921</v>
      </c>
      <c r="AP40" s="312">
        <v>-24717</v>
      </c>
      <c r="AQ40" s="313">
        <v>-27609</v>
      </c>
      <c r="AR40" s="314">
        <v>-10.5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1127419</v>
      </c>
      <c r="AP41" s="312">
        <v>16025</v>
      </c>
      <c r="AQ41" s="313">
        <v>12179</v>
      </c>
      <c r="AR41" s="314">
        <v>31.6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482</v>
      </c>
      <c r="AN49" s="1151" t="s">
        <v>515</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4797548</v>
      </c>
      <c r="AN51" s="334">
        <v>68488</v>
      </c>
      <c r="AO51" s="335">
        <v>11.1</v>
      </c>
      <c r="AP51" s="336">
        <v>45588</v>
      </c>
      <c r="AQ51" s="337">
        <v>8.6999999999999993</v>
      </c>
      <c r="AR51" s="338">
        <v>2.4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2001105</v>
      </c>
      <c r="AN52" s="342">
        <v>28567</v>
      </c>
      <c r="AO52" s="343">
        <v>-9.4</v>
      </c>
      <c r="AP52" s="344">
        <v>24150</v>
      </c>
      <c r="AQ52" s="345">
        <v>3.4</v>
      </c>
      <c r="AR52" s="346">
        <v>-12.8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3416782</v>
      </c>
      <c r="AN53" s="334">
        <v>48744</v>
      </c>
      <c r="AO53" s="335">
        <v>-28.8</v>
      </c>
      <c r="AP53" s="336">
        <v>45483</v>
      </c>
      <c r="AQ53" s="337">
        <v>-0.2</v>
      </c>
      <c r="AR53" s="338">
        <v>-28.6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1697177</v>
      </c>
      <c r="AN54" s="342">
        <v>24212</v>
      </c>
      <c r="AO54" s="343">
        <v>-15.2</v>
      </c>
      <c r="AP54" s="344">
        <v>24241</v>
      </c>
      <c r="AQ54" s="345">
        <v>0.4</v>
      </c>
      <c r="AR54" s="346">
        <v>-15.6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3239861</v>
      </c>
      <c r="AN55" s="334">
        <v>46212</v>
      </c>
      <c r="AO55" s="335">
        <v>-5.2</v>
      </c>
      <c r="AP55" s="336">
        <v>45945</v>
      </c>
      <c r="AQ55" s="337">
        <v>1</v>
      </c>
      <c r="AR55" s="338">
        <v>-6.2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1212805</v>
      </c>
      <c r="AN56" s="342">
        <v>17299</v>
      </c>
      <c r="AO56" s="343">
        <v>-28.6</v>
      </c>
      <c r="AP56" s="344">
        <v>25180</v>
      </c>
      <c r="AQ56" s="345">
        <v>3.9</v>
      </c>
      <c r="AR56" s="346">
        <v>-32.5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3840085</v>
      </c>
      <c r="AN57" s="334">
        <v>54718</v>
      </c>
      <c r="AO57" s="335">
        <v>18.399999999999999</v>
      </c>
      <c r="AP57" s="336">
        <v>44475</v>
      </c>
      <c r="AQ57" s="337">
        <v>-3.2</v>
      </c>
      <c r="AR57" s="338">
        <v>21.6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1963921</v>
      </c>
      <c r="AN58" s="342">
        <v>27984</v>
      </c>
      <c r="AO58" s="343">
        <v>61.8</v>
      </c>
      <c r="AP58" s="344">
        <v>24780</v>
      </c>
      <c r="AQ58" s="345">
        <v>-1.6</v>
      </c>
      <c r="AR58" s="346">
        <v>63.4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2804472</v>
      </c>
      <c r="AN59" s="334">
        <v>39862</v>
      </c>
      <c r="AO59" s="335">
        <v>-27.2</v>
      </c>
      <c r="AP59" s="336">
        <v>45982</v>
      </c>
      <c r="AQ59" s="337">
        <v>3.4</v>
      </c>
      <c r="AR59" s="338">
        <v>-30.6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1676180</v>
      </c>
      <c r="AN60" s="342">
        <v>23825</v>
      </c>
      <c r="AO60" s="343">
        <v>-14.9</v>
      </c>
      <c r="AP60" s="344">
        <v>25583</v>
      </c>
      <c r="AQ60" s="345">
        <v>3.2</v>
      </c>
      <c r="AR60" s="346">
        <v>-18.100000000000001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3619750</v>
      </c>
      <c r="AN61" s="349">
        <v>51605</v>
      </c>
      <c r="AO61" s="350">
        <v>-6.3</v>
      </c>
      <c r="AP61" s="351">
        <v>45495</v>
      </c>
      <c r="AQ61" s="352">
        <v>1.9</v>
      </c>
      <c r="AR61" s="338">
        <v>-8.1999999999999993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1710238</v>
      </c>
      <c r="AN62" s="342">
        <v>24377</v>
      </c>
      <c r="AO62" s="343">
        <v>-1.3</v>
      </c>
      <c r="AP62" s="344">
        <v>24787</v>
      </c>
      <c r="AQ62" s="345">
        <v>1.9</v>
      </c>
      <c r="AR62" s="346">
        <v>-3.2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MLFzktsFJcFWZ9opH6KI64ulQRue85xIWLmbI5rWYH4pNikxCVWjZQ/t6DMP8NgbvB75D5cKoVb28Jv/b+PJQ==" saltValue="txmVBcAesxMMxQ4FNaVl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Q28" sqref="Q28:V28"/>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1" spans="125:125" ht="13.5" hidden="1" customHeight="1" x14ac:dyDescent="0.15">
      <c r="DU121" s="259"/>
    </row>
  </sheetData>
  <sheetProtection algorithmName="SHA-512" hashValue="fCQCswjBBYd/HzaVa0dWyT2Hzgn1cVjuxyyZgtXU79JniMLi+o5qGsCfSZgmyf4ONbThBEJng8CRY0fnry7rwA==" saltValue="boqcB5ThZ86kxV+/0BE/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Q28" sqref="Q28:V28"/>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X0t2te5XbZ5L04rdOmSVCJTkSefUlDN26U7vNCNKiR/vXC2lTTIyuNITUnvo+GNSLZFbIYq/gCoWPbpy0/mSOQ==" saltValue="adjrS6XuClXA5xmg+HhJ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5" t="s">
        <v>3</v>
      </c>
      <c r="D47" s="1175"/>
      <c r="E47" s="1176"/>
      <c r="F47" s="11">
        <v>12.38</v>
      </c>
      <c r="G47" s="12">
        <v>13.27</v>
      </c>
      <c r="H47" s="12">
        <v>13.51</v>
      </c>
      <c r="I47" s="12">
        <v>15.56</v>
      </c>
      <c r="J47" s="13">
        <v>16.53</v>
      </c>
    </row>
    <row r="48" spans="2:10" ht="57.75" customHeight="1" x14ac:dyDescent="0.15">
      <c r="B48" s="14"/>
      <c r="C48" s="1177" t="s">
        <v>4</v>
      </c>
      <c r="D48" s="1177"/>
      <c r="E48" s="1178"/>
      <c r="F48" s="15">
        <v>5.38</v>
      </c>
      <c r="G48" s="16">
        <v>4.8899999999999997</v>
      </c>
      <c r="H48" s="16">
        <v>10.119999999999999</v>
      </c>
      <c r="I48" s="16">
        <v>7.4</v>
      </c>
      <c r="J48" s="17">
        <v>8.9700000000000006</v>
      </c>
    </row>
    <row r="49" spans="2:10" ht="57.75" customHeight="1" thickBot="1" x14ac:dyDescent="0.2">
      <c r="B49" s="18"/>
      <c r="C49" s="1179" t="s">
        <v>5</v>
      </c>
      <c r="D49" s="1179"/>
      <c r="E49" s="1180"/>
      <c r="F49" s="19" t="s">
        <v>534</v>
      </c>
      <c r="G49" s="20" t="s">
        <v>535</v>
      </c>
      <c r="H49" s="20">
        <v>5.48</v>
      </c>
      <c r="I49" s="20" t="s">
        <v>536</v>
      </c>
      <c r="J49" s="21">
        <v>2.81</v>
      </c>
    </row>
    <row r="50" spans="2:10" x14ac:dyDescent="0.15"/>
  </sheetData>
  <sheetProtection algorithmName="SHA-512" hashValue="vSPFSwYHjjkZryZO4JZ7JHfkjd3iz8luXqDunhk+2e+lCUTC9XhYoQxftcWVEHVaIXZ7Wq9IBAFsLCeyNfkX6w==" saltValue="JGUIwlR8GgD4zLV+RVM1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橋爪　雄太</cp:lastModifiedBy>
  <cp:lastPrinted>2025-09-11T02:53:29Z</cp:lastPrinted>
  <dcterms:created xsi:type="dcterms:W3CDTF">2025-02-19T00:01:13Z</dcterms:created>
  <dcterms:modified xsi:type="dcterms:W3CDTF">2025-09-12T00:28:22Z</dcterms:modified>
  <cp:category/>
</cp:coreProperties>
</file>