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wdoc-sv\010 総務部\045 財政課\26年度\D203決算\財政状況資料集（国作成）\"/>
    </mc:Choice>
  </mc:AlternateContent>
  <workbookProtection workbookPassword="979D" lockStructure="1"/>
  <bookViews>
    <workbookView xWindow="240" yWindow="60" windowWidth="14940" windowHeight="7875" tabRatio="747"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BE36" i="9"/>
  <c r="AM36" i="9"/>
  <c r="BE35" i="9"/>
  <c r="BE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W34" i="9" l="1"/>
  <c r="BW35" i="9" l="1"/>
  <c r="BW36" i="9" s="1"/>
  <c r="CO34" i="9" l="1"/>
  <c r="CO35" i="9" s="1"/>
  <c r="CO36" i="9" s="1"/>
</calcChain>
</file>

<file path=xl/sharedStrings.xml><?xml version="1.0" encoding="utf-8"?>
<sst xmlns="http://schemas.openxmlformats.org/spreadsheetml/2006/main" count="952" uniqueCount="556">
  <si>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</si>
  <si>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</si>
  <si>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</si>
  <si>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</si>
  <si>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</si>
  <si>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</si>
  <si>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</si>
  <si>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</si>
  <si>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</si>
  <si>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</si>
  <si>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</si>
  <si>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</si>
  <si>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</si>
  <si>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</si>
  <si>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</si>
  <si>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</si>
  <si>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</si>
  <si>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</si>
  <si>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</si>
  <si>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</si>
  <si>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</si>
  <si>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</si>
  <si>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</si>
  <si>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</si>
  <si>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</si>
  <si>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</si>
  <si>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</si>
  <si>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</si>
  <si>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</si>
  <si>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</si>
  <si>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</si>
  <si>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</si>
  <si>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</si>
  <si>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</si>
  <si>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</si>
  <si>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</si>
  <si>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</si>
  <si>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</si>
  <si>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</si>
  <si>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</si>
  <si>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</si>
  <si>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</si>
  <si>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</si>
  <si>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</si>
  <si>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</si>
  <si>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</si>
  <si>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</si>
  <si>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</si>
  <si>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</si>
  <si>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</si>
  <si>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</si>
  <si>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</si>
  <si>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</si>
  <si>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</si>
  <si>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</si>
  <si>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</si>
  <si>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</si>
  <si>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</si>
  <si>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</si>
  <si>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</si>
  <si>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</si>
  <si>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</si>
  <si>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</si>
  <si>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</si>
  <si>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</si>
  <si>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</si>
  <si>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</si>
  <si>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</si>
  <si>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</si>
  <si>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</si>
  <si>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</si>
  <si>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</si>
  <si>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</si>
  <si>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</si>
  <si>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</si>
  <si>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</si>
  <si>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</si>
  <si>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</si>
  <si>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</si>
  <si>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</si>
  <si>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</si>
  <si>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</si>
  <si>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恵庭市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</si>
  <si>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</si>
  <si>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</si>
  <si>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</si>
  <si>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</si>
  <si>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</si>
  <si>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</si>
  <si>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</si>
  <si>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</si>
  <si>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</si>
  <si>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</si>
  <si>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</si>
  <si>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</si>
  <si>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</si>
  <si>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</si>
  <si>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</si>
  <si>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</si>
  <si>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</si>
  <si>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</si>
  <si>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</si>
  <si>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</si>
  <si>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</si>
  <si>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</si>
  <si>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</si>
  <si>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</si>
  <si>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</si>
  <si>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</si>
  <si>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</si>
  <si>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</si>
  <si>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</si>
  <si>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</si>
  <si>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</si>
  <si>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</si>
  <si>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</si>
  <si>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</si>
  <si>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</si>
  <si>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</si>
  <si>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</si>
  <si>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</si>
  <si>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</si>
  <si>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</si>
  <si>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</si>
  <si>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</si>
  <si>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</si>
  <si>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</si>
  <si>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</si>
  <si>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</si>
  <si>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</si>
  <si>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</si>
  <si>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</si>
  <si>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</si>
  <si>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</si>
  <si>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</si>
  <si>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</si>
  <si>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</si>
  <si>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</si>
  <si>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</si>
  <si>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</si>
  <si>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</si>
  <si>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</si>
  <si>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</si>
  <si>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</si>
  <si>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</si>
  <si>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</si>
  <si>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</si>
  <si>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</si>
  <si>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</si>
  <si>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</si>
  <si>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</si>
  <si>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</si>
  <si>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</si>
  <si>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</si>
  <si>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</si>
  <si>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</si>
  <si>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</si>
  <si>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</si>
  <si>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</si>
  <si>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</si>
  <si>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</si>
  <si>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</si>
  <si>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</si>
  <si>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</si>
  <si>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</si>
  <si>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</si>
  <si>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</si>
  <si>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</si>
  <si>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</si>
  <si>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</si>
  <si>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</si>
  <si>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</si>
  <si>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</si>
  <si>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</si>
  <si>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</si>
  <si>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</si>
  <si>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</si>
  <si>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</si>
  <si>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</si>
  <si>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</si>
  <si>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</si>
  <si>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</si>
  <si>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</si>
  <si>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</si>
  <si>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</si>
  <si>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</si>
  <si>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</si>
  <si>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</si>
  <si>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</si>
  <si>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</si>
  <si>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</si>
  <si>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</si>
  <si>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</si>
  <si>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</si>
  <si>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</si>
  <si>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</si>
  <si>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北海道恵庭市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</si>
  <si>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</si>
  <si>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</si>
  <si>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</si>
  <si>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</si>
  <si>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</si>
  <si>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</si>
  <si>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</si>
  <si>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</si>
  <si>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</si>
  <si>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</si>
  <si>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</si>
  <si>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</si>
  <si>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</si>
  <si>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</si>
  <si>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</si>
  <si>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</si>
  <si>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</si>
  <si>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</si>
  <si>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</si>
  <si>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</si>
  <si>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</si>
  <si>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</si>
  <si>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</si>
  <si>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</si>
  <si>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</si>
  <si>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</si>
  <si>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</si>
  <si>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</si>
  <si>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</si>
  <si>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</si>
  <si>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</si>
  <si>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</si>
  <si>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</si>
  <si>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</si>
  <si>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</si>
  <si>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</si>
  <si>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</si>
  <si>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</si>
  <si>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</si>
  <si>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</si>
  <si>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</si>
  <si>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</si>
  <si>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</si>
  <si>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</si>
  <si>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</si>
  <si>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</si>
  <si>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</si>
  <si>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</si>
  <si>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</si>
  <si>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</si>
  <si>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</si>
  <si>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</si>
  <si>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</si>
  <si>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</si>
  <si>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</si>
  <si>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</si>
  <si>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</si>
  <si>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</si>
  <si>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</si>
  <si>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</si>
  <si>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</si>
  <si>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</si>
  <si>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</si>
  <si>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</si>
  <si>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</si>
  <si>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</si>
  <si>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</si>
  <si>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</si>
  <si>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</si>
  <si>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</si>
  <si>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</si>
  <si>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</si>
  <si>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</si>
  <si>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</si>
  <si>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</si>
  <si>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</si>
  <si>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</si>
  <si>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</si>
  <si>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</si>
  <si>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</si>
  <si>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</si>
  <si>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</si>
  <si>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</si>
  <si>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</si>
  <si>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</si>
  <si>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</si>
  <si>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</si>
  <si>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</si>
  <si>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</si>
  <si>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</si>
  <si>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</si>
  <si>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</si>
  <si>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</si>
  <si>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</si>
  <si>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</si>
  <si>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</si>
  <si>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</si>
  <si>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</si>
  <si>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</si>
  <si>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</si>
  <si>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</si>
  <si>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</si>
  <si>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</si>
  <si>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</si>
  <si>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</si>
  <si>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</si>
  <si>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</si>
  <si>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</si>
  <si>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</si>
  <si>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</si>
  <si>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</si>
  <si>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</si>
  <si>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</si>
  <si>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</si>
  <si>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</si>
  <si>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</si>
  <si>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</si>
  <si>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</si>
  <si>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</si>
  <si>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</si>
  <si>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</si>
  <si>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</si>
  <si>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</si>
  <si>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</si>
  <si>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</si>
  <si>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</si>
  <si>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</si>
  <si>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</si>
  <si>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</si>
  <si>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</si>
  <si>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</si>
  <si>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</si>
  <si>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</si>
  <si>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</si>
  <si>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</si>
  <si>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</si>
  <si>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</si>
  <si>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</si>
  <si>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</si>
  <si>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</si>
  <si>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</si>
  <si>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</si>
  <si>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</si>
  <si>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</si>
  <si>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</si>
  <si>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</si>
  <si>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</si>
  <si>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</si>
  <si>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北海道恵庭市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</si>
  <si>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</si>
  <si>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</si>
  <si>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</si>
  <si>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</si>
  <si>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</si>
  <si>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</si>
  <si>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</si>
  <si>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</si>
  <si>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</si>
  <si>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</si>
  <si>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</si>
  <si>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</si>
  <si>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</si>
  <si>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</si>
  <si>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</si>
  <si>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</si>
  <si>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</si>
  <si>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</si>
  <si>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</si>
  <si>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</si>
  <si>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</si>
  <si>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土地取得事業特別会計</t>
    <phoneticPr fontId="5"/>
  </si>
  <si>
    <t>産業廃棄物処理事業特別会計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</si>
  <si>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</si>
  <si>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</si>
  <si>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</si>
  <si>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</si>
  <si>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</si>
  <si>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</si>
  <si>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</si>
  <si>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</si>
  <si>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</si>
  <si>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</si>
  <si>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</si>
  <si>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</si>
  <si>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</si>
  <si>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</si>
  <si>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</si>
  <si>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</si>
  <si>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</si>
  <si>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</si>
  <si>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t>
    <phoneticPr fontId="5"/>
  </si>
  <si>
    <t>恵庭市水道事業会計</t>
    <phoneticPr fontId="5"/>
  </si>
  <si>
    <t>法適用企業</t>
    <phoneticPr fontId="5"/>
  </si>
  <si>
    <t>恵庭市下水道事業会計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</si>
  <si>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</si>
  <si>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</si>
  <si>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</si>
  <si>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</si>
  <si>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</si>
  <si>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</si>
  <si>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</si>
  <si>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</si>
  <si>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</si>
  <si>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</si>
  <si>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</si>
  <si>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</si>
  <si>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</si>
  <si>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</si>
  <si>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</si>
  <si>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</si>
  <si>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</si>
  <si>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</si>
  <si>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</si>
  <si>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</si>
  <si>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</si>
  <si>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</si>
  <si>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</si>
  <si>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</si>
  <si>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</si>
  <si>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</si>
  <si>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</si>
  <si>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</si>
  <si>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</si>
  <si>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</si>
  <si>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</si>
  <si>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</si>
  <si>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</si>
  <si>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</si>
  <si>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</si>
  <si>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</si>
  <si>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</si>
  <si>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</si>
  <si>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</si>
  <si>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</si>
  <si>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</si>
  <si>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</si>
  <si>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</si>
  <si>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</si>
  <si>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</si>
  <si>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</si>
  <si>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</si>
  <si>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</si>
  <si>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</si>
  <si>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</si>
  <si>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</si>
  <si>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</si>
  <si>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</si>
  <si>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</si>
  <si>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</si>
  <si>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</si>
  <si>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恵庭市下水道事業会計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</si>
  <si>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</si>
  <si>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</si>
  <si>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恵庭市水道事業会計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</si>
  <si>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</si>
  <si>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</si>
  <si>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</si>
  <si>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</si>
  <si>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</si>
  <si>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</si>
  <si>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</si>
  <si>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</si>
  <si>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</si>
  <si>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</si>
  <si>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</si>
  <si>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</si>
  <si>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</si>
  <si>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</si>
  <si>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</si>
  <si>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</si>
  <si>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</si>
  <si>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</si>
  <si>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</si>
  <si>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</si>
  <si>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</si>
  <si>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</si>
  <si>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</si>
  <si>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</si>
  <si>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</si>
  <si>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</si>
  <si>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</si>
  <si>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</si>
  <si>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</si>
  <si>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</si>
  <si>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</si>
  <si>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</si>
  <si>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</si>
  <si>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</si>
  <si>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</si>
  <si>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</si>
  <si>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</si>
  <si>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</si>
  <si>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</si>
  <si>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</si>
  <si>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</si>
  <si>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</si>
  <si>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</si>
  <si>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</si>
  <si>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</si>
  <si>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</si>
  <si>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</si>
  <si>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</si>
  <si>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</si>
  <si>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</si>
  <si>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</si>
  <si>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</si>
  <si>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</si>
  <si>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</si>
  <si>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</si>
  <si>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</si>
  <si>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</si>
  <si>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</si>
  <si>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</si>
  <si>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</si>
  <si>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</si>
  <si>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</si>
  <si>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</si>
  <si>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</si>
  <si>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</si>
  <si>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</si>
  <si>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</si>
  <si>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</si>
  <si>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</si>
  <si>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</si>
  <si>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</si>
  <si>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</si>
  <si>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</si>
  <si>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</si>
  <si>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</si>
  <si>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</si>
  <si>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</si>
  <si>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</si>
  <si>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</si>
  <si>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</si>
  <si>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2.51</t>
  </si>
  <si>
    <t>国民健康保険特別会計</t>
  </si>
  <si>
    <t>▲ 1.61</t>
  </si>
  <si>
    <t>▲ 1.17</t>
  </si>
  <si>
    <t>▲ 1.69</t>
  </si>
  <si>
    <t>▲ 2.66</t>
  </si>
  <si>
    <t>恵庭市下水道事業会計</t>
  </si>
  <si>
    <t>恵庭市水道事業会計</t>
  </si>
  <si>
    <t>一般会計</t>
  </si>
  <si>
    <t>介護保険特別会計</t>
  </si>
  <si>
    <t>後期高齢者医療特別会計</t>
  </si>
  <si>
    <t>土地区画整理事業特別会計</t>
  </si>
  <si>
    <t>土地取得事業特別会計</t>
  </si>
  <si>
    <t>その他会計（赤字）</t>
  </si>
  <si>
    <t>その他会計（黒字）</t>
  </si>
  <si>
    <t>石狩東部広域水道企業団</t>
    <rPh sb="0" eb="2">
      <t>イシカリ</t>
    </rPh>
    <rPh sb="2" eb="4">
      <t>トウブ</t>
    </rPh>
    <rPh sb="4" eb="6">
      <t>コウイキ</t>
    </rPh>
    <rPh sb="6" eb="8">
      <t>スイドウ</t>
    </rPh>
    <rPh sb="8" eb="10">
      <t>キギョウ</t>
    </rPh>
    <rPh sb="10" eb="11">
      <t>ダン</t>
    </rPh>
    <phoneticPr fontId="5"/>
  </si>
  <si>
    <t>札幌広域圏組合</t>
    <rPh sb="0" eb="2">
      <t>サッポロ</t>
    </rPh>
    <rPh sb="2" eb="5">
      <t>コウイキケン</t>
    </rPh>
    <rPh sb="5" eb="7">
      <t>クミアイ</t>
    </rPh>
    <phoneticPr fontId="5"/>
  </si>
  <si>
    <t>石狩教育研修センター</t>
    <rPh sb="0" eb="2">
      <t>イシカリ</t>
    </rPh>
    <rPh sb="2" eb="4">
      <t>キョウイク</t>
    </rPh>
    <rPh sb="4" eb="6">
      <t>ケンシュウ</t>
    </rPh>
    <phoneticPr fontId="5"/>
  </si>
  <si>
    <t>○</t>
    <phoneticPr fontId="5"/>
  </si>
  <si>
    <t>恵庭市振興公社</t>
    <rPh sb="0" eb="3">
      <t>エニワシ</t>
    </rPh>
    <rPh sb="3" eb="5">
      <t>シンコウ</t>
    </rPh>
    <rPh sb="5" eb="7">
      <t>コウシャ</t>
    </rPh>
    <phoneticPr fontId="5"/>
  </si>
  <si>
    <t>恵庭市学校給食協会</t>
    <rPh sb="0" eb="3">
      <t>エニワシ</t>
    </rPh>
    <rPh sb="3" eb="5">
      <t>ガッコウ</t>
    </rPh>
    <rPh sb="5" eb="7">
      <t>キュウショク</t>
    </rPh>
    <rPh sb="7" eb="9">
      <t>キョウカイ</t>
    </rPh>
    <phoneticPr fontId="5"/>
  </si>
  <si>
    <t>恵庭リサーチビジネスパーク㈱</t>
    <rPh sb="0" eb="2">
      <t>エニワ</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</si>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</sst>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51516</c:v>
                </c:pt>
                <c:pt idx="1">
                  <c:v>53644</c:v>
                </c:pt>
                <c:pt idx="2">
                  <c:v>38507</c:v>
                </c:pt>
                <c:pt idx="3">
                  <c:v>57601</c:v>
                </c:pt>
                <c:pt idx="4">
                  <c:v>63032</c:v>
                </c:pt>
              </c:numCache>
            </c:numRef>
          </c:val>
          <c:smooth val="0"/>
        </c:ser>
        <c:dLbls>
          <c:showLegendKey val="0"/>
          <c:showVal val="0"/>
          <c:showCatName val="0"/>
          <c:showSerName val="0"/>
          <c:showPercent val="0"/>
          <c:showBubbleSize val="0"/>
        </c:dLbls>
        <c:marker val="1"/>
        <c:smooth val="0"/>
        <c:axId val="250438264"/>
        <c:axId val="194575880"/>
      </c:lineChart>
      <c:catAx>
        <c:axId val="250438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575880"/>
        <c:crosses val="autoZero"/>
        <c:auto val="1"/>
        <c:lblAlgn val="ctr"/>
        <c:lblOffset val="100"/>
        <c:tickLblSkip val="1"/>
        <c:tickMarkSkip val="1"/>
        <c:noMultiLvlLbl val="0"/>
      </c:catAx>
      <c:valAx>
        <c:axId val="1945758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438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3.91</c:v>
                </c:pt>
                <c:pt idx="1">
                  <c:v>1.95</c:v>
                </c:pt>
                <c:pt idx="2">
                  <c:v>4.42</c:v>
                </c:pt>
                <c:pt idx="3">
                  <c:v>5.3</c:v>
                </c:pt>
                <c:pt idx="4">
                  <c:v>4.22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4.38</c:v>
                </c:pt>
                <c:pt idx="1">
                  <c:v>9.08</c:v>
                </c:pt>
                <c:pt idx="2">
                  <c:v>9.26</c:v>
                </c:pt>
                <c:pt idx="3">
                  <c:v>11.43</c:v>
                </c:pt>
                <c:pt idx="4">
                  <c:v>11.63</c:v>
                </c:pt>
              </c:numCache>
            </c:numRef>
          </c:val>
        </c:ser>
        <c:dLbls>
          <c:showLegendKey val="0"/>
          <c:showVal val="0"/>
          <c:showCatName val="0"/>
          <c:showSerName val="0"/>
          <c:showPercent val="0"/>
          <c:showBubbleSize val="0"/>
        </c:dLbls>
        <c:gapWidth val="250"/>
        <c:overlap val="100"/>
        <c:axId val="252584656"/>
        <c:axId val="250295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4.18</c:v>
                </c:pt>
                <c:pt idx="1">
                  <c:v>0.72</c:v>
                </c:pt>
                <c:pt idx="2">
                  <c:v>2.94</c:v>
                </c:pt>
                <c:pt idx="3">
                  <c:v>1.82</c:v>
                </c:pt>
                <c:pt idx="4">
                  <c:v>-2.5099999999999998</c:v>
                </c:pt>
              </c:numCache>
            </c:numRef>
          </c:val>
          <c:smooth val="0"/>
        </c:ser>
        <c:dLbls>
          <c:showLegendKey val="0"/>
          <c:showVal val="0"/>
          <c:showCatName val="0"/>
          <c:showSerName val="0"/>
          <c:showPercent val="0"/>
          <c:showBubbleSize val="0"/>
        </c:dLbls>
        <c:marker val="1"/>
        <c:smooth val="0"/>
        <c:axId val="252584656"/>
        <c:axId val="250295736"/>
      </c:lineChart>
      <c:catAx>
        <c:axId val="25258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0295736"/>
        <c:crosses val="autoZero"/>
        <c:auto val="1"/>
        <c:lblAlgn val="ctr"/>
        <c:lblOffset val="100"/>
        <c:tickLblSkip val="1"/>
        <c:tickMarkSkip val="1"/>
        <c:noMultiLvlLbl val="0"/>
      </c:catAx>
      <c:valAx>
        <c:axId val="250295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58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7.0000000000000007E-2</c:v>
                </c:pt>
                <c:pt idx="4">
                  <c:v>#N/A</c:v>
                </c:pt>
                <c:pt idx="5">
                  <c:v>0.59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0.22</c:v>
                </c:pt>
                <c:pt idx="6">
                  <c:v>#N/A</c:v>
                </c:pt>
                <c:pt idx="7">
                  <c:v>7.0000000000000007E-2</c:v>
                </c:pt>
                <c:pt idx="8">
                  <c:v>#N/A</c:v>
                </c:pt>
                <c:pt idx="9">
                  <c:v>0.22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3.91</c:v>
                </c:pt>
                <c:pt idx="2">
                  <c:v>#N/A</c:v>
                </c:pt>
                <c:pt idx="3">
                  <c:v>1.94</c:v>
                </c:pt>
                <c:pt idx="4">
                  <c:v>#N/A</c:v>
                </c:pt>
                <c:pt idx="5">
                  <c:v>4.0599999999999996</c:v>
                </c:pt>
                <c:pt idx="6">
                  <c:v>#N/A</c:v>
                </c:pt>
                <c:pt idx="7">
                  <c:v>5.3</c:v>
                </c:pt>
                <c:pt idx="8">
                  <c:v>#N/A</c:v>
                </c:pt>
                <c:pt idx="9">
                  <c:v>4.22</c:v>
                </c:pt>
              </c:numCache>
            </c:numRef>
          </c:val>
        </c:ser>
        <c:ser>
          <c:idx val="7"/>
          <c:order val="7"/>
          <c:tx>
            <c:strRef>
              <c:f>データシート!$A$34</c:f>
              <c:strCache>
                <c:ptCount val="1"/>
                <c:pt idx="0">
                  <c:v>恵庭市水道事業会計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11.52</c:v>
                </c:pt>
                <c:pt idx="2">
                  <c:v>#N/A</c:v>
                </c:pt>
                <c:pt idx="3">
                  <c:v>12.05</c:v>
                </c:pt>
                <c:pt idx="4">
                  <c:v>#N/A</c:v>
                </c:pt>
                <c:pt idx="5">
                  <c:v>12.29</c:v>
                </c:pt>
                <c:pt idx="6">
                  <c:v>#N/A</c:v>
                </c:pt>
                <c:pt idx="7">
                  <c:v>12.67</c:v>
                </c:pt>
                <c:pt idx="8">
                  <c:v>#N/A</c:v>
                </c:pt>
                <c:pt idx="9">
                  <c:v>12.74</c:v>
                </c:pt>
              </c:numCache>
            </c:numRef>
          </c:val>
        </c:ser>
        <c:ser>
          <c:idx val="8"/>
          <c:order val="8"/>
          <c:tx>
            <c:strRef>
              <c:f>データシート!$A$35</c:f>
              <c:strCache>
                <c:ptCount val="1"/>
                <c:pt idx="0">
                  <c:v>恵庭市下水道事業会計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5.14</c:v>
                </c:pt>
                <c:pt idx="8">
                  <c:v>#N/A</c:v>
                </c:pt>
                <c:pt idx="9">
                  <c:v>13.02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1.61</c:v>
                </c:pt>
                <c:pt idx="1">
                  <c:v>#N/A</c:v>
                </c:pt>
                <c:pt idx="2">
                  <c:v>#N/A</c:v>
                </c:pt>
                <c:pt idx="3">
                  <c:v>0.09</c:v>
                </c:pt>
                <c:pt idx="4">
                  <c:v>1.17</c:v>
                </c:pt>
                <c:pt idx="5">
                  <c:v>#N/A</c:v>
                </c:pt>
                <c:pt idx="6">
                  <c:v>1.69</c:v>
                </c:pt>
                <c:pt idx="7">
                  <c:v>#N/A</c:v>
                </c:pt>
                <c:pt idx="8">
                  <c:v>2.66</c:v>
                </c:pt>
                <c:pt idx="9">
                  <c:v>#N/A</c:v>
                </c:pt>
              </c:numCache>
            </c:numRef>
          </c:val>
        </c:ser>
        <c:dLbls>
          <c:showLegendKey val="0"/>
          <c:showVal val="0"/>
          <c:showCatName val="0"/>
          <c:showSerName val="0"/>
          <c:showPercent val="0"/>
          <c:showBubbleSize val="0"/>
        </c:dLbls>
        <c:gapWidth val="150"/>
        <c:overlap val="100"/>
        <c:axId val="248582712"/>
        <c:axId val="248586864"/>
      </c:barChart>
      <c:catAx>
        <c:axId val="24858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586864"/>
        <c:crosses val="autoZero"/>
        <c:auto val="1"/>
        <c:lblAlgn val="ctr"/>
        <c:lblOffset val="100"/>
        <c:tickLblSkip val="1"/>
        <c:tickMarkSkip val="1"/>
        <c:noMultiLvlLbl val="0"/>
      </c:catAx>
      <c:valAx>
        <c:axId val="24858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582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2381</c:v>
                </c:pt>
                <c:pt idx="5">
                  <c:v>2420</c:v>
                </c:pt>
                <c:pt idx="8">
                  <c:v>2635</c:v>
                </c:pt>
                <c:pt idx="11">
                  <c:v>2569</c:v>
                </c:pt>
                <c:pt idx="14">
                  <c:v>2680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274</c:v>
                </c:pt>
                <c:pt idx="3">
                  <c:v>166</c:v>
                </c:pt>
                <c:pt idx="6">
                  <c:v>123</c:v>
                </c:pt>
                <c:pt idx="9">
                  <c:v>65</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723</c:v>
                </c:pt>
                <c:pt idx="3">
                  <c:v>692</c:v>
                </c:pt>
                <c:pt idx="6">
                  <c:v>924</c:v>
                </c:pt>
                <c:pt idx="9">
                  <c:v>867</c:v>
                </c:pt>
                <c:pt idx="12">
                  <c:v>859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2681</c:v>
                </c:pt>
                <c:pt idx="3">
                  <c:v>2716</c:v>
                </c:pt>
                <c:pt idx="6">
                  <c:v>2640</c:v>
                </c:pt>
                <c:pt idx="9">
                  <c:v>2632</c:v>
                </c:pt>
                <c:pt idx="12">
                  <c:v>2575</c:v>
                </c:pt>
              </c:numCache>
            </c:numRef>
          </c:val>
        </c:ser>
        <c:dLbls>
          <c:showLegendKey val="0"/>
          <c:showVal val="0"/>
          <c:showCatName val="0"/>
          <c:showSerName val="0"/>
          <c:showPercent val="0"/>
          <c:showBubbleSize val="0"/>
        </c:dLbls>
        <c:gapWidth val="100"/>
        <c:overlap val="100"/>
        <c:axId val="193583112"/>
        <c:axId val="193583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1300</c:v>
                </c:pt>
                <c:pt idx="2">
                  <c:v>#N/A</c:v>
                </c:pt>
                <c:pt idx="3">
                  <c:v>#N/A</c:v>
                </c:pt>
                <c:pt idx="4">
                  <c:v>1154</c:v>
                </c:pt>
                <c:pt idx="5">
                  <c:v>#N/A</c:v>
                </c:pt>
                <c:pt idx="6">
                  <c:v>#N/A</c:v>
                </c:pt>
                <c:pt idx="7">
                  <c:v>1052</c:v>
                </c:pt>
                <c:pt idx="8">
                  <c:v>#N/A</c:v>
                </c:pt>
                <c:pt idx="9">
                  <c:v>#N/A</c:v>
                </c:pt>
                <c:pt idx="10">
                  <c:v>995</c:v>
                </c:pt>
                <c:pt idx="11">
                  <c:v>#N/A</c:v>
                </c:pt>
                <c:pt idx="12">
                  <c:v>#N/A</c:v>
                </c:pt>
                <c:pt idx="13">
                  <c:v>800</c:v>
                </c:pt>
                <c:pt idx="14">
                  <c:v>#N/A</c:v>
                </c:pt>
              </c:numCache>
            </c:numRef>
          </c:val>
          <c:smooth val="0"/>
        </c:ser>
        <c:dLbls>
          <c:showLegendKey val="0"/>
          <c:showVal val="0"/>
          <c:showCatName val="0"/>
          <c:showSerName val="0"/>
          <c:showPercent val="0"/>
          <c:showBubbleSize val="0"/>
        </c:dLbls>
        <c:marker val="1"/>
        <c:smooth val="0"/>
        <c:axId val="193583112"/>
        <c:axId val="193583496"/>
      </c:lineChart>
      <c:catAx>
        <c:axId val="19358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583496"/>
        <c:crosses val="autoZero"/>
        <c:auto val="1"/>
        <c:lblAlgn val="ctr"/>
        <c:lblOffset val="100"/>
        <c:tickLblSkip val="1"/>
        <c:tickMarkSkip val="1"/>
        <c:noMultiLvlLbl val="0"/>
      </c:catAx>
      <c:valAx>
        <c:axId val="193583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58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20970</c:v>
                </c:pt>
                <c:pt idx="5">
                  <c:v>21474</c:v>
                </c:pt>
                <c:pt idx="8">
                  <c:v>21595</c:v>
                </c:pt>
                <c:pt idx="11">
                  <c:v>21773</c:v>
                </c:pt>
                <c:pt idx="14">
                  <c:v>21963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8978</c:v>
                </c:pt>
                <c:pt idx="5">
                  <c:v>8429</c:v>
                </c:pt>
                <c:pt idx="8">
                  <c:v>7883</c:v>
                </c:pt>
                <c:pt idx="11">
                  <c:v>7231</c:v>
                </c:pt>
                <c:pt idx="14">
                  <c:v>6838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1903</c:v>
                </c:pt>
                <c:pt idx="5">
                  <c:v>2598</c:v>
                </c:pt>
                <c:pt idx="8">
                  <c:v>3025</c:v>
                </c:pt>
                <c:pt idx="11">
                  <c:v>3417</c:v>
                </c:pt>
                <c:pt idx="14">
                  <c:v>3474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1952</c:v>
                </c:pt>
                <c:pt idx="3">
                  <c:v>1748</c:v>
                </c:pt>
                <c:pt idx="6">
                  <c:v>1657</c:v>
                </c:pt>
                <c:pt idx="9">
                  <c:v>1597</c:v>
                </c:pt>
                <c:pt idx="12">
                  <c:v>1291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3551</c:v>
                </c:pt>
                <c:pt idx="3">
                  <c:v>3666</c:v>
                </c:pt>
                <c:pt idx="6">
                  <c:v>3426</c:v>
                </c:pt>
                <c:pt idx="9">
                  <c:v>3027</c:v>
                </c:pt>
                <c:pt idx="12">
                  <c:v>2951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2</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11602</c:v>
                </c:pt>
                <c:pt idx="3">
                  <c:v>11496</c:v>
                </c:pt>
                <c:pt idx="6">
                  <c:v>11272</c:v>
                </c:pt>
                <c:pt idx="9">
                  <c:v>10685</c:v>
                </c:pt>
                <c:pt idx="12">
                  <c:v>10178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549</c:v>
                </c:pt>
                <c:pt idx="3">
                  <c:v>407</c:v>
                </c:pt>
                <c:pt idx="6">
                  <c:v>300</c:v>
                </c:pt>
                <c:pt idx="9">
                  <c:v>153</c:v>
                </c:pt>
                <c:pt idx="12">
                  <c:v>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25624</c:v>
                </c:pt>
                <c:pt idx="3">
                  <c:v>25972</c:v>
                </c:pt>
                <c:pt idx="6">
                  <c:v>25787</c:v>
                </c:pt>
                <c:pt idx="9">
                  <c:v>25801</c:v>
                </c:pt>
                <c:pt idx="12">
                  <c:v>26070</c:v>
                </c:pt>
              </c:numCache>
            </c:numRef>
          </c:val>
        </c:ser>
        <c:dLbls>
          <c:showLegendKey val="0"/>
          <c:showVal val="0"/>
          <c:showCatName val="0"/>
          <c:showSerName val="0"/>
          <c:showPercent val="0"/>
          <c:showBubbleSize val="0"/>
        </c:dLbls>
        <c:gapWidth val="100"/>
        <c:overlap val="100"/>
        <c:axId val="253810032"/>
        <c:axId val="25271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11432</c:v>
                </c:pt>
                <c:pt idx="2">
                  <c:v>#N/A</c:v>
                </c:pt>
                <c:pt idx="3">
                  <c:v>#N/A</c:v>
                </c:pt>
                <c:pt idx="4">
                  <c:v>10789</c:v>
                </c:pt>
                <c:pt idx="5">
                  <c:v>#N/A</c:v>
                </c:pt>
                <c:pt idx="6">
                  <c:v>#N/A</c:v>
                </c:pt>
                <c:pt idx="7">
                  <c:v>9939</c:v>
                </c:pt>
                <c:pt idx="8">
                  <c:v>#N/A</c:v>
                </c:pt>
                <c:pt idx="9">
                  <c:v>#N/A</c:v>
                </c:pt>
                <c:pt idx="10">
                  <c:v>8843</c:v>
                </c:pt>
                <c:pt idx="11">
                  <c:v>#N/A</c:v>
                </c:pt>
                <c:pt idx="12">
                  <c:v>#N/A</c:v>
                </c:pt>
                <c:pt idx="13">
                  <c:v>8330</c:v>
                </c:pt>
                <c:pt idx="14">
                  <c:v>#N/A</c:v>
                </c:pt>
              </c:numCache>
            </c:numRef>
          </c:val>
          <c:smooth val="0"/>
        </c:ser>
        <c:dLbls>
          <c:showLegendKey val="0"/>
          <c:showVal val="0"/>
          <c:showCatName val="0"/>
          <c:showSerName val="0"/>
          <c:showPercent val="0"/>
          <c:showBubbleSize val="0"/>
        </c:dLbls>
        <c:marker val="1"/>
        <c:smooth val="0"/>
        <c:axId val="253810032"/>
        <c:axId val="252716288"/>
      </c:lineChart>
      <c:catAx>
        <c:axId val="25381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716288"/>
        <c:crosses val="autoZero"/>
        <c:auto val="1"/>
        <c:lblAlgn val="ctr"/>
        <c:lblOffset val="100"/>
        <c:tickLblSkip val="1"/>
        <c:tickMarkSkip val="1"/>
        <c:noMultiLvlLbl val="0"/>
      </c:catAx>
      <c:valAx>
        <c:axId val="25271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81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68,956
68,731
294.65
25,780,063
25,167,981
607,857
14,391,115
26,069,675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生産年齢人口の減少から、低下傾向にある。</a:t>
          </a:r>
          <a:endParaRPr lang="ja-JP" altLang="ja-JP" sz="1400">
            <a:effectLst/>
          </a:endParaRPr>
        </a:p>
        <a:p>
          <a:pPr rtl="0"/>
          <a:r>
            <a:rPr lang="ja-JP" altLang="ja-JP" sz="1100" b="0" i="0" baseline="0">
              <a:solidFill>
                <a:schemeClr val="dk1"/>
              </a:solidFill>
              <a:effectLst/>
              <a:latin typeface="+mn-lt"/>
              <a:ea typeface="+mn-ea"/>
              <a:cs typeface="+mn-cs"/>
            </a:rPr>
            <a:t>今後も市税等の大幅な増加が見込めないことから低下が予想される。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25400</xdr:rowOff>
    </xdr:to>
    <xdr:cxnSp macro="">
      <xdr:nvCxnSpPr>
        <xdr:cNvPr id="72" name="直線コネクタ 71"/>
        <xdr:cNvCxnSpPr/>
      </xdr:nvCxnSpPr>
      <xdr:spPr>
        <a:xfrm>
          <a:off x="3225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162378</xdr:rowOff>
    </xdr:to>
    <xdr:cxnSp macro="">
      <xdr:nvCxnSpPr>
        <xdr:cNvPr id="75" name="直線コネクタ 74"/>
        <xdr:cNvCxnSpPr/>
      </xdr:nvCxnSpPr>
      <xdr:spPr>
        <a:xfrm>
          <a:off x="2336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127907</xdr:rowOff>
    </xdr:to>
    <xdr:cxnSp macro="">
      <xdr:nvCxnSpPr>
        <xdr:cNvPr id="78" name="直線コネクタ 77"/>
        <xdr:cNvCxnSpPr/>
      </xdr:nvCxnSpPr>
      <xdr:spPr>
        <a:xfrm>
          <a:off x="1447800" y="710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163484</xdr:rowOff>
    </xdr:from>
    <xdr:ext cx="762000" cy="259045"/>
    <xdr:sp macro="" textlink="">
      <xdr:nvSpPr>
        <xdr:cNvPr id="95" name="テキスト ボックス 94"/>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6" name="円/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市税の伸び以上に、地方交付税の減少により経常一般財源が減少している。</a:t>
          </a:r>
          <a:endParaRPr lang="ja-JP" altLang="ja-JP" sz="1400">
            <a:effectLst/>
          </a:endParaRPr>
        </a:p>
        <a:p>
          <a:pPr rtl="0"/>
          <a:r>
            <a:rPr lang="ja-JP" altLang="ja-JP" sz="1100" b="0" i="0" baseline="0">
              <a:solidFill>
                <a:schemeClr val="dk1"/>
              </a:solidFill>
              <a:effectLst/>
              <a:latin typeface="+mn-lt"/>
              <a:ea typeface="+mn-ea"/>
              <a:cs typeface="+mn-cs"/>
            </a:rPr>
            <a:t>また、人件費と公債費は減少しているが、補助費等、扶助費が大きく増加していることによって若干悪化しており、高止まりの状況が続くと思われる。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62</xdr:row>
      <xdr:rowOff>1016</xdr:rowOff>
    </xdr:to>
    <xdr:cxnSp macro="">
      <xdr:nvCxnSpPr>
        <xdr:cNvPr id="130" name="直線コネクタ 129"/>
        <xdr:cNvCxnSpPr/>
      </xdr:nvCxnSpPr>
      <xdr:spPr>
        <a:xfrm>
          <a:off x="4114800" y="1059713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138684</xdr:rowOff>
    </xdr:to>
    <xdr:cxnSp macro="">
      <xdr:nvCxnSpPr>
        <xdr:cNvPr id="133" name="直線コネクタ 132"/>
        <xdr:cNvCxnSpPr/>
      </xdr:nvCxnSpPr>
      <xdr:spPr>
        <a:xfrm>
          <a:off x="3225800" y="105778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61</xdr:row>
      <xdr:rowOff>119380</xdr:rowOff>
    </xdr:to>
    <xdr:cxnSp macro="">
      <xdr:nvCxnSpPr>
        <xdr:cNvPr id="136" name="直線コネクタ 135"/>
        <xdr:cNvCxnSpPr/>
      </xdr:nvCxnSpPr>
      <xdr:spPr>
        <a:xfrm>
          <a:off x="2336800" y="105681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109728</xdr:rowOff>
    </xdr:to>
    <xdr:cxnSp macro="">
      <xdr:nvCxnSpPr>
        <xdr:cNvPr id="139" name="直線コネクタ 138"/>
        <xdr:cNvCxnSpPr/>
      </xdr:nvCxnSpPr>
      <xdr:spPr>
        <a:xfrm>
          <a:off x="1447800" y="105537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49" name="円/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93743</xdr:rowOff>
    </xdr:from>
    <xdr:ext cx="762000" cy="259045"/>
    <xdr:sp macro="" textlink="">
      <xdr:nvSpPr>
        <xdr:cNvPr id="150" name="財政構造の弾力性該当値テキスト"/>
        <xdr:cNvSpPr txBox="1"/>
      </xdr:nvSpPr>
      <xdr:spPr>
        <a:xfrm>
          <a:off x="5041900" y="1055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1" name="円/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2811</xdr:rowOff>
    </xdr:from>
    <xdr:ext cx="736600" cy="259045"/>
    <xdr:sp macro="" textlink="">
      <xdr:nvSpPr>
        <xdr:cNvPr id="152" name="テキスト ボックス 151"/>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54" name="テキスト ボックス 153"/>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58928</xdr:rowOff>
    </xdr:from>
    <xdr:to>
      <xdr:col>3</xdr:col>
      <xdr:colOff>330200</xdr:colOff>
      <xdr:row>61</xdr:row>
      <xdr:rowOff>160528</xdr:rowOff>
    </xdr:to>
    <xdr:sp macro="" textlink="">
      <xdr:nvSpPr>
        <xdr:cNvPr id="155" name="円/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145305</xdr:rowOff>
    </xdr:from>
    <xdr:ext cx="762000" cy="259045"/>
    <xdr:sp macro="" textlink="">
      <xdr:nvSpPr>
        <xdr:cNvPr id="156" name="テキスト ボックス 155"/>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7" name="円/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58" name="テキスト ボックス 157"/>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職員数の削減を図ってきたが、限界があり、現在は職員数を維持していく方針にある。</a:t>
          </a:r>
          <a:endParaRPr lang="ja-JP" altLang="ja-JP" sz="1400">
            <a:effectLst/>
          </a:endParaRPr>
        </a:p>
        <a:p>
          <a:pPr rtl="0"/>
          <a:r>
            <a:rPr lang="ja-JP" altLang="ja-JP" sz="1100" b="0" i="0" baseline="0">
              <a:solidFill>
                <a:schemeClr val="dk1"/>
              </a:solidFill>
              <a:effectLst/>
              <a:latin typeface="+mn-lt"/>
              <a:ea typeface="+mn-ea"/>
              <a:cs typeface="+mn-cs"/>
            </a:rPr>
            <a:t>そのため、人件費については現状維持を目指すことから、人件費の減は見込みにくい。</a:t>
          </a:r>
          <a:endParaRPr lang="ja-JP" altLang="ja-JP" sz="1400">
            <a:effectLst/>
          </a:endParaRPr>
        </a:p>
        <a:p>
          <a:pPr rtl="0"/>
          <a:r>
            <a:rPr lang="ja-JP" altLang="ja-JP" sz="1100" b="0" i="0" baseline="0">
              <a:solidFill>
                <a:schemeClr val="dk1"/>
              </a:solidFill>
              <a:effectLst/>
              <a:latin typeface="+mn-lt"/>
              <a:ea typeface="+mn-ea"/>
              <a:cs typeface="+mn-cs"/>
            </a:rPr>
            <a:t>また、アウトソーシングを進めることにより物件費の伸びが予想される。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145890</xdr:rowOff>
    </xdr:from>
    <xdr:to>
      <xdr:col>7</xdr:col>
      <xdr:colOff>152400</xdr:colOff>
      <xdr:row>81</xdr:row>
      <xdr:rowOff>153397</xdr:rowOff>
    </xdr:to>
    <xdr:cxnSp macro="">
      <xdr:nvCxnSpPr>
        <xdr:cNvPr id="192" name="直線コネクタ 191"/>
        <xdr:cNvCxnSpPr/>
      </xdr:nvCxnSpPr>
      <xdr:spPr>
        <a:xfrm>
          <a:off x="4114800" y="14033340"/>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138174</xdr:rowOff>
    </xdr:from>
    <xdr:ext cx="762000" cy="259045"/>
    <xdr:sp macro="" textlink="">
      <xdr:nvSpPr>
        <xdr:cNvPr id="193" name="人件費・物件費等の状況平均値テキスト"/>
        <xdr:cNvSpPr txBox="1"/>
      </xdr:nvSpPr>
      <xdr:spPr>
        <a:xfrm>
          <a:off x="5041900" y="14025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145890</xdr:rowOff>
    </xdr:from>
    <xdr:to>
      <xdr:col>6</xdr:col>
      <xdr:colOff>0</xdr:colOff>
      <xdr:row>81</xdr:row>
      <xdr:rowOff>147529</xdr:rowOff>
    </xdr:to>
    <xdr:cxnSp macro="">
      <xdr:nvCxnSpPr>
        <xdr:cNvPr id="195" name="直線コネクタ 194"/>
        <xdr:cNvCxnSpPr/>
      </xdr:nvCxnSpPr>
      <xdr:spPr>
        <a:xfrm flipV="1">
          <a:off x="3225800" y="14033340"/>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145416</xdr:rowOff>
    </xdr:from>
    <xdr:to>
      <xdr:col>4</xdr:col>
      <xdr:colOff>482600</xdr:colOff>
      <xdr:row>81</xdr:row>
      <xdr:rowOff>147529</xdr:rowOff>
    </xdr:to>
    <xdr:cxnSp macro="">
      <xdr:nvCxnSpPr>
        <xdr:cNvPr id="198" name="直線コネクタ 197"/>
        <xdr:cNvCxnSpPr/>
      </xdr:nvCxnSpPr>
      <xdr:spPr>
        <a:xfrm>
          <a:off x="2336800" y="14032866"/>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136463</xdr:rowOff>
    </xdr:from>
    <xdr:to>
      <xdr:col>3</xdr:col>
      <xdr:colOff>279400</xdr:colOff>
      <xdr:row>81</xdr:row>
      <xdr:rowOff>145416</xdr:rowOff>
    </xdr:to>
    <xdr:cxnSp macro="">
      <xdr:nvCxnSpPr>
        <xdr:cNvPr id="201" name="直線コネクタ 200"/>
        <xdr:cNvCxnSpPr/>
      </xdr:nvCxnSpPr>
      <xdr:spPr>
        <a:xfrm>
          <a:off x="1447800" y="14023913"/>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102597</xdr:rowOff>
    </xdr:from>
    <xdr:to>
      <xdr:col>7</xdr:col>
      <xdr:colOff>203200</xdr:colOff>
      <xdr:row>82</xdr:row>
      <xdr:rowOff>32747</xdr:rowOff>
    </xdr:to>
    <xdr:sp macro="" textlink="">
      <xdr:nvSpPr>
        <xdr:cNvPr id="211" name="円/楕円 210"/>
        <xdr:cNvSpPr/>
      </xdr:nvSpPr>
      <xdr:spPr>
        <a:xfrm>
          <a:off x="4902200" y="139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23874</xdr:rowOff>
    </xdr:from>
    <xdr:ext cx="762000" cy="259045"/>
    <xdr:sp macro="" textlink="">
      <xdr:nvSpPr>
        <xdr:cNvPr id="212" name="人件費・物件費等の状況該当値テキスト"/>
        <xdr:cNvSpPr txBox="1"/>
      </xdr:nvSpPr>
      <xdr:spPr>
        <a:xfrm>
          <a:off x="5041900" y="1391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95090</xdr:rowOff>
    </xdr:from>
    <xdr:to>
      <xdr:col>6</xdr:col>
      <xdr:colOff>50800</xdr:colOff>
      <xdr:row>82</xdr:row>
      <xdr:rowOff>25240</xdr:rowOff>
    </xdr:to>
    <xdr:sp macro="" textlink="">
      <xdr:nvSpPr>
        <xdr:cNvPr id="213" name="円/楕円 212"/>
        <xdr:cNvSpPr/>
      </xdr:nvSpPr>
      <xdr:spPr>
        <a:xfrm>
          <a:off x="4064000" y="139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35417</xdr:rowOff>
    </xdr:from>
    <xdr:ext cx="736600" cy="259045"/>
    <xdr:sp macro="" textlink="">
      <xdr:nvSpPr>
        <xdr:cNvPr id="214" name="テキスト ボックス 213"/>
        <xdr:cNvSpPr txBox="1"/>
      </xdr:nvSpPr>
      <xdr:spPr>
        <a:xfrm>
          <a:off x="3733800" y="1375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96729</xdr:rowOff>
    </xdr:from>
    <xdr:to>
      <xdr:col>4</xdr:col>
      <xdr:colOff>533400</xdr:colOff>
      <xdr:row>82</xdr:row>
      <xdr:rowOff>26879</xdr:rowOff>
    </xdr:to>
    <xdr:sp macro="" textlink="">
      <xdr:nvSpPr>
        <xdr:cNvPr id="215" name="円/楕円 214"/>
        <xdr:cNvSpPr/>
      </xdr:nvSpPr>
      <xdr:spPr>
        <a:xfrm>
          <a:off x="3175000" y="139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37056</xdr:rowOff>
    </xdr:from>
    <xdr:ext cx="762000" cy="259045"/>
    <xdr:sp macro="" textlink="">
      <xdr:nvSpPr>
        <xdr:cNvPr id="216" name="テキスト ボックス 215"/>
        <xdr:cNvSpPr txBox="1"/>
      </xdr:nvSpPr>
      <xdr:spPr>
        <a:xfrm>
          <a:off x="2844800" y="1375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94616</xdr:rowOff>
    </xdr:from>
    <xdr:to>
      <xdr:col>3</xdr:col>
      <xdr:colOff>330200</xdr:colOff>
      <xdr:row>82</xdr:row>
      <xdr:rowOff>24766</xdr:rowOff>
    </xdr:to>
    <xdr:sp macro="" textlink="">
      <xdr:nvSpPr>
        <xdr:cNvPr id="217" name="円/楕円 216"/>
        <xdr:cNvSpPr/>
      </xdr:nvSpPr>
      <xdr:spPr>
        <a:xfrm>
          <a:off x="2286000" y="139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34943</xdr:rowOff>
    </xdr:from>
    <xdr:ext cx="762000" cy="259045"/>
    <xdr:sp macro="" textlink="">
      <xdr:nvSpPr>
        <xdr:cNvPr id="218" name="テキスト ボックス 217"/>
        <xdr:cNvSpPr txBox="1"/>
      </xdr:nvSpPr>
      <xdr:spPr>
        <a:xfrm>
          <a:off x="1955800" y="1375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85663</xdr:rowOff>
    </xdr:from>
    <xdr:to>
      <xdr:col>2</xdr:col>
      <xdr:colOff>127000</xdr:colOff>
      <xdr:row>82</xdr:row>
      <xdr:rowOff>15813</xdr:rowOff>
    </xdr:to>
    <xdr:sp macro="" textlink="">
      <xdr:nvSpPr>
        <xdr:cNvPr id="219" name="円/楕円 218"/>
        <xdr:cNvSpPr/>
      </xdr:nvSpPr>
      <xdr:spPr>
        <a:xfrm>
          <a:off x="1397000" y="139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25990</xdr:rowOff>
    </xdr:from>
    <xdr:ext cx="762000" cy="259045"/>
    <xdr:sp macro="" textlink="">
      <xdr:nvSpPr>
        <xdr:cNvPr id="220" name="テキスト ボックス 219"/>
        <xdr:cNvSpPr txBox="1"/>
      </xdr:nvSpPr>
      <xdr:spPr>
        <a:xfrm>
          <a:off x="1066800" y="1374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独自削減終了や国家公務員給与削減により増加に転じたが、</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年度に独自削減を行ったことで、減少に転じた。</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135164</xdr:rowOff>
    </xdr:to>
    <xdr:cxnSp macro="">
      <xdr:nvCxnSpPr>
        <xdr:cNvPr id="256" name="直線コネクタ 255"/>
        <xdr:cNvCxnSpPr/>
      </xdr:nvCxnSpPr>
      <xdr:spPr>
        <a:xfrm>
          <a:off x="16179800" y="14653261"/>
          <a:ext cx="8382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88</xdr:row>
      <xdr:rowOff>144780</xdr:rowOff>
    </xdr:to>
    <xdr:cxnSp macro="">
      <xdr:nvCxnSpPr>
        <xdr:cNvPr id="259" name="直線コネクタ 258"/>
        <xdr:cNvCxnSpPr/>
      </xdr:nvCxnSpPr>
      <xdr:spPr>
        <a:xfrm flipV="1">
          <a:off x="15290800" y="14653261"/>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35379</xdr:rowOff>
    </xdr:to>
    <xdr:cxnSp macro="">
      <xdr:nvCxnSpPr>
        <xdr:cNvPr id="262" name="直線コネクタ 261"/>
        <xdr:cNvCxnSpPr/>
      </xdr:nvCxnSpPr>
      <xdr:spPr>
        <a:xfrm flipV="1">
          <a:off x="14401800" y="152323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18869</xdr:rowOff>
    </xdr:from>
    <xdr:to>
      <xdr:col>21</xdr:col>
      <xdr:colOff>0</xdr:colOff>
      <xdr:row>89</xdr:row>
      <xdr:rowOff>35379</xdr:rowOff>
    </xdr:to>
    <xdr:cxnSp macro="">
      <xdr:nvCxnSpPr>
        <xdr:cNvPr id="265" name="直線コネクタ 264"/>
        <xdr:cNvCxnSpPr/>
      </xdr:nvCxnSpPr>
      <xdr:spPr>
        <a:xfrm>
          <a:off x="13512800" y="14763569"/>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5" name="円/楕円 274"/>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6"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7" name="円/楕円 276"/>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8" name="テキスト ボックス 277"/>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9" name="円/楕円 278"/>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0" name="テキスト ボックス 279"/>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1" name="円/楕円 280"/>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2" name="テキスト ボックス 281"/>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139519</xdr:rowOff>
    </xdr:from>
    <xdr:to>
      <xdr:col>19</xdr:col>
      <xdr:colOff>533400</xdr:colOff>
      <xdr:row>86</xdr:row>
      <xdr:rowOff>69669</xdr:rowOff>
    </xdr:to>
    <xdr:sp macro="" textlink="">
      <xdr:nvSpPr>
        <xdr:cNvPr id="283" name="円/楕円 282"/>
        <xdr:cNvSpPr/>
      </xdr:nvSpPr>
      <xdr:spPr>
        <a:xfrm>
          <a:off x="13462000" y="14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54446</xdr:rowOff>
    </xdr:from>
    <xdr:ext cx="762000" cy="259045"/>
    <xdr:sp macro="" textlink="">
      <xdr:nvSpPr>
        <xdr:cNvPr id="284" name="テキスト ボックス 283"/>
        <xdr:cNvSpPr txBox="1"/>
      </xdr:nvSpPr>
      <xdr:spPr>
        <a:xfrm>
          <a:off x="13131800" y="1479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退職不補充により職員数の削減を図ってきた。</a:t>
          </a:r>
          <a:endParaRPr lang="ja-JP" altLang="ja-JP">
            <a:effectLst/>
          </a:endParaRPr>
        </a:p>
        <a:p>
          <a:pPr rtl="0"/>
          <a:r>
            <a:rPr lang="ja-JP" altLang="ja-JP" sz="1100" b="0" i="0" baseline="0">
              <a:solidFill>
                <a:schemeClr val="dk1"/>
              </a:solidFill>
              <a:effectLst/>
              <a:latin typeface="+mn-lt"/>
              <a:ea typeface="+mn-ea"/>
              <a:cs typeface="+mn-cs"/>
            </a:rPr>
            <a:t>定員数について、今後は現状維持を目指す。</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90896</xdr:rowOff>
    </xdr:from>
    <xdr:to>
      <xdr:col>24</xdr:col>
      <xdr:colOff>558800</xdr:colOff>
      <xdr:row>60</xdr:row>
      <xdr:rowOff>93194</xdr:rowOff>
    </xdr:to>
    <xdr:cxnSp macro="">
      <xdr:nvCxnSpPr>
        <xdr:cNvPr id="321" name="直線コネクタ 320"/>
        <xdr:cNvCxnSpPr/>
      </xdr:nvCxnSpPr>
      <xdr:spPr>
        <a:xfrm>
          <a:off x="16179800" y="1037789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86299</xdr:rowOff>
    </xdr:from>
    <xdr:to>
      <xdr:col>23</xdr:col>
      <xdr:colOff>406400</xdr:colOff>
      <xdr:row>60</xdr:row>
      <xdr:rowOff>90896</xdr:rowOff>
    </xdr:to>
    <xdr:cxnSp macro="">
      <xdr:nvCxnSpPr>
        <xdr:cNvPr id="324" name="直線コネクタ 323"/>
        <xdr:cNvCxnSpPr/>
      </xdr:nvCxnSpPr>
      <xdr:spPr>
        <a:xfrm>
          <a:off x="15290800" y="1037329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70213</xdr:rowOff>
    </xdr:from>
    <xdr:to>
      <xdr:col>22</xdr:col>
      <xdr:colOff>203200</xdr:colOff>
      <xdr:row>60</xdr:row>
      <xdr:rowOff>86299</xdr:rowOff>
    </xdr:to>
    <xdr:cxnSp macro="">
      <xdr:nvCxnSpPr>
        <xdr:cNvPr id="327" name="直線コネクタ 326"/>
        <xdr:cNvCxnSpPr/>
      </xdr:nvCxnSpPr>
      <xdr:spPr>
        <a:xfrm>
          <a:off x="14401800" y="1035721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65617</xdr:rowOff>
    </xdr:from>
    <xdr:to>
      <xdr:col>21</xdr:col>
      <xdr:colOff>0</xdr:colOff>
      <xdr:row>60</xdr:row>
      <xdr:rowOff>70213</xdr:rowOff>
    </xdr:to>
    <xdr:cxnSp macro="">
      <xdr:nvCxnSpPr>
        <xdr:cNvPr id="330" name="直線コネクタ 329"/>
        <xdr:cNvCxnSpPr/>
      </xdr:nvCxnSpPr>
      <xdr:spPr>
        <a:xfrm>
          <a:off x="13512800" y="1035261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42394</xdr:rowOff>
    </xdr:from>
    <xdr:to>
      <xdr:col>24</xdr:col>
      <xdr:colOff>609600</xdr:colOff>
      <xdr:row>60</xdr:row>
      <xdr:rowOff>143994</xdr:rowOff>
    </xdr:to>
    <xdr:sp macro="" textlink="">
      <xdr:nvSpPr>
        <xdr:cNvPr id="340" name="円/楕円 339"/>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58921</xdr:rowOff>
    </xdr:from>
    <xdr:ext cx="762000" cy="259045"/>
    <xdr:sp macro="" textlink="">
      <xdr:nvSpPr>
        <xdr:cNvPr id="341" name="定員管理の状況該当値テキスト"/>
        <xdr:cNvSpPr txBox="1"/>
      </xdr:nvSpPr>
      <xdr:spPr>
        <a:xfrm>
          <a:off x="17106900" y="101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40096</xdr:rowOff>
    </xdr:from>
    <xdr:to>
      <xdr:col>23</xdr:col>
      <xdr:colOff>457200</xdr:colOff>
      <xdr:row>60</xdr:row>
      <xdr:rowOff>141696</xdr:rowOff>
    </xdr:to>
    <xdr:sp macro="" textlink="">
      <xdr:nvSpPr>
        <xdr:cNvPr id="342" name="円/楕円 341"/>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151873</xdr:rowOff>
    </xdr:from>
    <xdr:ext cx="736600" cy="259045"/>
    <xdr:sp macro="" textlink="">
      <xdr:nvSpPr>
        <xdr:cNvPr id="343" name="テキスト ボックス 342"/>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35499</xdr:rowOff>
    </xdr:from>
    <xdr:to>
      <xdr:col>22</xdr:col>
      <xdr:colOff>254000</xdr:colOff>
      <xdr:row>60</xdr:row>
      <xdr:rowOff>137099</xdr:rowOff>
    </xdr:to>
    <xdr:sp macro="" textlink="">
      <xdr:nvSpPr>
        <xdr:cNvPr id="344" name="円/楕円 343"/>
        <xdr:cNvSpPr/>
      </xdr:nvSpPr>
      <xdr:spPr>
        <a:xfrm>
          <a:off x="15240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147276</xdr:rowOff>
    </xdr:from>
    <xdr:ext cx="762000" cy="259045"/>
    <xdr:sp macro="" textlink="">
      <xdr:nvSpPr>
        <xdr:cNvPr id="345" name="テキスト ボックス 344"/>
        <xdr:cNvSpPr txBox="1"/>
      </xdr:nvSpPr>
      <xdr:spPr>
        <a:xfrm>
          <a:off x="14909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19413</xdr:rowOff>
    </xdr:from>
    <xdr:to>
      <xdr:col>21</xdr:col>
      <xdr:colOff>50800</xdr:colOff>
      <xdr:row>60</xdr:row>
      <xdr:rowOff>121013</xdr:rowOff>
    </xdr:to>
    <xdr:sp macro="" textlink="">
      <xdr:nvSpPr>
        <xdr:cNvPr id="346" name="円/楕円 345"/>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131190</xdr:rowOff>
    </xdr:from>
    <xdr:ext cx="762000" cy="259045"/>
    <xdr:sp macro="" textlink="">
      <xdr:nvSpPr>
        <xdr:cNvPr id="347" name="テキスト ボックス 346"/>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48" name="円/楕円 347"/>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49" name="テキスト ボックス 348"/>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将来負担比率同様、一定の効果が表れてきている。</a:t>
          </a:r>
          <a:endParaRPr lang="ja-JP" altLang="ja-JP" sz="1400">
            <a:effectLst/>
          </a:endParaRPr>
        </a:p>
        <a:p>
          <a:pPr rtl="0"/>
          <a:r>
            <a:rPr lang="ja-JP" altLang="ja-JP" sz="1100" b="0" i="0" baseline="0">
              <a:solidFill>
                <a:schemeClr val="dk1"/>
              </a:solidFill>
              <a:effectLst/>
              <a:latin typeface="+mn-lt"/>
              <a:ea typeface="+mn-ea"/>
              <a:cs typeface="+mn-cs"/>
            </a:rPr>
            <a:t>今後も建設起債の抑制に努める必要がある。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42545</xdr:rowOff>
    </xdr:to>
    <xdr:cxnSp macro="">
      <xdr:nvCxnSpPr>
        <xdr:cNvPr id="379" name="直線コネクタ 378"/>
        <xdr:cNvCxnSpPr/>
      </xdr:nvCxnSpPr>
      <xdr:spPr>
        <a:xfrm flipV="1">
          <a:off x="16179800" y="684022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42545</xdr:rowOff>
    </xdr:from>
    <xdr:to>
      <xdr:col>23</xdr:col>
      <xdr:colOff>406400</xdr:colOff>
      <xdr:row>40</xdr:row>
      <xdr:rowOff>102870</xdr:rowOff>
    </xdr:to>
    <xdr:cxnSp macro="">
      <xdr:nvCxnSpPr>
        <xdr:cNvPr id="382" name="直線コネクタ 381"/>
        <xdr:cNvCxnSpPr/>
      </xdr:nvCxnSpPr>
      <xdr:spPr>
        <a:xfrm flipV="1">
          <a:off x="15290800" y="69005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169228</xdr:rowOff>
    </xdr:to>
    <xdr:cxnSp macro="">
      <xdr:nvCxnSpPr>
        <xdr:cNvPr id="385" name="直線コネクタ 384"/>
        <xdr:cNvCxnSpPr/>
      </xdr:nvCxnSpPr>
      <xdr:spPr>
        <a:xfrm flipV="1">
          <a:off x="14401800" y="696087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64135</xdr:rowOff>
    </xdr:to>
    <xdr:cxnSp macro="">
      <xdr:nvCxnSpPr>
        <xdr:cNvPr id="388" name="直線コネクタ 387"/>
        <xdr:cNvCxnSpPr/>
      </xdr:nvCxnSpPr>
      <xdr:spPr>
        <a:xfrm flipV="1">
          <a:off x="13512800" y="70272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163195</xdr:rowOff>
    </xdr:from>
    <xdr:to>
      <xdr:col>23</xdr:col>
      <xdr:colOff>457200</xdr:colOff>
      <xdr:row>40</xdr:row>
      <xdr:rowOff>93345</xdr:rowOff>
    </xdr:to>
    <xdr:sp macro="" textlink="">
      <xdr:nvSpPr>
        <xdr:cNvPr id="400" name="円/楕円 399"/>
        <xdr:cNvSpPr/>
      </xdr:nvSpPr>
      <xdr:spPr>
        <a:xfrm>
          <a:off x="16129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401" name="テキスト ボックス 400"/>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2" name="円/楕円 401"/>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3" name="テキスト ボックス 40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4" name="円/楕円 403"/>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5" name="テキスト ボックス 404"/>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6" name="円/楕円 405"/>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125112</xdr:rowOff>
    </xdr:from>
    <xdr:ext cx="762000" cy="259045"/>
    <xdr:sp macro="" textlink="">
      <xdr:nvSpPr>
        <xdr:cNvPr id="407" name="テキスト ボックス 406"/>
        <xdr:cNvSpPr txBox="1"/>
      </xdr:nvSpPr>
      <xdr:spPr>
        <a:xfrm>
          <a:off x="13131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起債の抑制、第３セクター負債の圧縮などに努めてきたことで、一定の効果が表れてきている。</a:t>
          </a:r>
          <a:endParaRPr lang="ja-JP" altLang="ja-JP" sz="1400">
            <a:effectLst/>
          </a:endParaRPr>
        </a:p>
        <a:p>
          <a:pPr rtl="0"/>
          <a:r>
            <a:rPr lang="ja-JP" altLang="ja-JP" sz="1100" b="0" i="0" baseline="0">
              <a:solidFill>
                <a:schemeClr val="dk1"/>
              </a:solidFill>
              <a:effectLst/>
              <a:latin typeface="+mn-lt"/>
              <a:ea typeface="+mn-ea"/>
              <a:cs typeface="+mn-cs"/>
            </a:rPr>
            <a:t>今後も圧縮に努める必要がある。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61881</xdr:rowOff>
    </xdr:from>
    <xdr:to>
      <xdr:col>24</xdr:col>
      <xdr:colOff>558800</xdr:colOff>
      <xdr:row>17</xdr:row>
      <xdr:rowOff>84201</xdr:rowOff>
    </xdr:to>
    <xdr:cxnSp macro="">
      <xdr:nvCxnSpPr>
        <xdr:cNvPr id="437" name="直線コネクタ 436"/>
        <xdr:cNvCxnSpPr/>
      </xdr:nvCxnSpPr>
      <xdr:spPr>
        <a:xfrm flipV="1">
          <a:off x="16179800" y="2976531"/>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84201</xdr:rowOff>
    </xdr:from>
    <xdr:to>
      <xdr:col>23</xdr:col>
      <xdr:colOff>406400</xdr:colOff>
      <xdr:row>17</xdr:row>
      <xdr:rowOff>142716</xdr:rowOff>
    </xdr:to>
    <xdr:cxnSp macro="">
      <xdr:nvCxnSpPr>
        <xdr:cNvPr id="440" name="直線コネクタ 439"/>
        <xdr:cNvCxnSpPr/>
      </xdr:nvCxnSpPr>
      <xdr:spPr>
        <a:xfrm flipV="1">
          <a:off x="15290800" y="2998851"/>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142716</xdr:rowOff>
    </xdr:from>
    <xdr:to>
      <xdr:col>22</xdr:col>
      <xdr:colOff>203200</xdr:colOff>
      <xdr:row>18</xdr:row>
      <xdr:rowOff>19526</xdr:rowOff>
    </xdr:to>
    <xdr:cxnSp macro="">
      <xdr:nvCxnSpPr>
        <xdr:cNvPr id="443" name="直線コネクタ 442"/>
        <xdr:cNvCxnSpPr/>
      </xdr:nvCxnSpPr>
      <xdr:spPr>
        <a:xfrm flipV="1">
          <a:off x="14401800" y="3057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19526</xdr:rowOff>
    </xdr:from>
    <xdr:to>
      <xdr:col>21</xdr:col>
      <xdr:colOff>0</xdr:colOff>
      <xdr:row>18</xdr:row>
      <xdr:rowOff>60547</xdr:rowOff>
    </xdr:to>
    <xdr:cxnSp macro="">
      <xdr:nvCxnSpPr>
        <xdr:cNvPr id="446" name="直線コネクタ 445"/>
        <xdr:cNvCxnSpPr/>
      </xdr:nvCxnSpPr>
      <xdr:spPr>
        <a:xfrm flipV="1">
          <a:off x="13512800" y="310562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11081</xdr:rowOff>
    </xdr:from>
    <xdr:to>
      <xdr:col>24</xdr:col>
      <xdr:colOff>609600</xdr:colOff>
      <xdr:row>17</xdr:row>
      <xdr:rowOff>112681</xdr:rowOff>
    </xdr:to>
    <xdr:sp macro="" textlink="">
      <xdr:nvSpPr>
        <xdr:cNvPr id="456" name="円/楕円 455"/>
        <xdr:cNvSpPr/>
      </xdr:nvSpPr>
      <xdr:spPr>
        <a:xfrm>
          <a:off x="16967200" y="29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154608</xdr:rowOff>
    </xdr:from>
    <xdr:ext cx="762000" cy="259045"/>
    <xdr:sp macro="" textlink="">
      <xdr:nvSpPr>
        <xdr:cNvPr id="457" name="将来負担の状況該当値テキスト"/>
        <xdr:cNvSpPr txBox="1"/>
      </xdr:nvSpPr>
      <xdr:spPr>
        <a:xfrm>
          <a:off x="17106900" y="289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33401</xdr:rowOff>
    </xdr:from>
    <xdr:to>
      <xdr:col>23</xdr:col>
      <xdr:colOff>457200</xdr:colOff>
      <xdr:row>17</xdr:row>
      <xdr:rowOff>135001</xdr:rowOff>
    </xdr:to>
    <xdr:sp macro="" textlink="">
      <xdr:nvSpPr>
        <xdr:cNvPr id="458" name="円/楕円 457"/>
        <xdr:cNvSpPr/>
      </xdr:nvSpPr>
      <xdr:spPr>
        <a:xfrm>
          <a:off x="16129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119778</xdr:rowOff>
    </xdr:from>
    <xdr:ext cx="736600" cy="259045"/>
    <xdr:sp macro="" textlink="">
      <xdr:nvSpPr>
        <xdr:cNvPr id="459" name="テキスト ボックス 458"/>
        <xdr:cNvSpPr txBox="1"/>
      </xdr:nvSpPr>
      <xdr:spPr>
        <a:xfrm>
          <a:off x="15798800" y="303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91916</xdr:rowOff>
    </xdr:from>
    <xdr:to>
      <xdr:col>22</xdr:col>
      <xdr:colOff>254000</xdr:colOff>
      <xdr:row>18</xdr:row>
      <xdr:rowOff>22066</xdr:rowOff>
    </xdr:to>
    <xdr:sp macro="" textlink="">
      <xdr:nvSpPr>
        <xdr:cNvPr id="460" name="円/楕円 459"/>
        <xdr:cNvSpPr/>
      </xdr:nvSpPr>
      <xdr:spPr>
        <a:xfrm>
          <a:off x="15240000" y="30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6843</xdr:rowOff>
    </xdr:from>
    <xdr:ext cx="762000" cy="259045"/>
    <xdr:sp macro="" textlink="">
      <xdr:nvSpPr>
        <xdr:cNvPr id="461" name="テキスト ボックス 460"/>
        <xdr:cNvSpPr txBox="1"/>
      </xdr:nvSpPr>
      <xdr:spPr>
        <a:xfrm>
          <a:off x="14909800" y="309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140176</xdr:rowOff>
    </xdr:from>
    <xdr:to>
      <xdr:col>21</xdr:col>
      <xdr:colOff>50800</xdr:colOff>
      <xdr:row>18</xdr:row>
      <xdr:rowOff>70326</xdr:rowOff>
    </xdr:to>
    <xdr:sp macro="" textlink="">
      <xdr:nvSpPr>
        <xdr:cNvPr id="462" name="円/楕円 461"/>
        <xdr:cNvSpPr/>
      </xdr:nvSpPr>
      <xdr:spPr>
        <a:xfrm>
          <a:off x="14351000" y="30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55103</xdr:rowOff>
    </xdr:from>
    <xdr:ext cx="762000" cy="259045"/>
    <xdr:sp macro="" textlink="">
      <xdr:nvSpPr>
        <xdr:cNvPr id="463" name="テキスト ボックス 462"/>
        <xdr:cNvSpPr txBox="1"/>
      </xdr:nvSpPr>
      <xdr:spPr>
        <a:xfrm>
          <a:off x="14020800" y="314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9747</xdr:rowOff>
    </xdr:from>
    <xdr:to>
      <xdr:col>19</xdr:col>
      <xdr:colOff>533400</xdr:colOff>
      <xdr:row>18</xdr:row>
      <xdr:rowOff>111347</xdr:rowOff>
    </xdr:to>
    <xdr:sp macro="" textlink="">
      <xdr:nvSpPr>
        <xdr:cNvPr id="464" name="円/楕円 463"/>
        <xdr:cNvSpPr/>
      </xdr:nvSpPr>
      <xdr:spPr>
        <a:xfrm>
          <a:off x="13462000" y="30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96124</xdr:rowOff>
    </xdr:from>
    <xdr:ext cx="762000" cy="259045"/>
    <xdr:sp macro="" textlink="">
      <xdr:nvSpPr>
        <xdr:cNvPr id="465" name="テキスト ボックス 464"/>
        <xdr:cNvSpPr txBox="1"/>
      </xdr:nvSpPr>
      <xdr:spPr>
        <a:xfrm>
          <a:off x="13131800" y="318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68,956
68,731
294.65
25,780,063
25,167,981
607,857
14,391,115
26,069,675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67.1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近年の団塊世代の大量退職により職員の平均年齢が下がったため、低下傾向にある。</a:t>
          </a:r>
          <a:endParaRPr lang="ja-JP" altLang="ja-JP" sz="1400">
            <a:effectLst/>
          </a:endParaRPr>
        </a:p>
        <a:p>
          <a:pPr rtl="0"/>
          <a:r>
            <a:rPr lang="ja-JP" altLang="ja-JP" sz="1100" b="0" i="0" baseline="0">
              <a:solidFill>
                <a:schemeClr val="dk1"/>
              </a:solidFill>
              <a:effectLst/>
              <a:latin typeface="+mn-lt"/>
              <a:ea typeface="+mn-ea"/>
              <a:cs typeface="+mn-cs"/>
            </a:rPr>
            <a:t>今後も数年はこの傾向が続くことになる。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12700</xdr:rowOff>
    </xdr:to>
    <xdr:cxnSp macro="">
      <xdr:nvCxnSpPr>
        <xdr:cNvPr id="64" name="直線コネクタ 63"/>
        <xdr:cNvCxnSpPr/>
      </xdr:nvCxnSpPr>
      <xdr:spPr>
        <a:xfrm>
          <a:off x="3987800" y="650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58420</xdr:rowOff>
    </xdr:to>
    <xdr:cxnSp macro="">
      <xdr:nvCxnSpPr>
        <xdr:cNvPr id="67" name="直線コネクタ 66"/>
        <xdr:cNvCxnSpPr/>
      </xdr:nvCxnSpPr>
      <xdr:spPr>
        <a:xfrm flipV="1">
          <a:off x="3098800" y="6504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149860</xdr:rowOff>
    </xdr:to>
    <xdr:cxnSp macro="">
      <xdr:nvCxnSpPr>
        <xdr:cNvPr id="70" name="直線コネクタ 69"/>
        <xdr:cNvCxnSpPr/>
      </xdr:nvCxnSpPr>
      <xdr:spPr>
        <a:xfrm flipV="1">
          <a:off x="2209800" y="657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54610</xdr:rowOff>
    </xdr:to>
    <xdr:cxnSp macro="">
      <xdr:nvCxnSpPr>
        <xdr:cNvPr id="73" name="直線コネクタ 72"/>
        <xdr:cNvCxnSpPr/>
      </xdr:nvCxnSpPr>
      <xdr:spPr>
        <a:xfrm flipV="1">
          <a:off x="1320800" y="6664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9" name="円/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アウトソーシングを進めており、高止まりとなっている。</a:t>
          </a:r>
          <a:endParaRPr lang="ja-JP" altLang="ja-JP" sz="1400">
            <a:effectLst/>
          </a:endParaRPr>
        </a:p>
        <a:p>
          <a:pPr rtl="0"/>
          <a:r>
            <a:rPr lang="ja-JP" altLang="ja-JP" sz="1100" b="0" i="0" baseline="0">
              <a:solidFill>
                <a:schemeClr val="dk1"/>
              </a:solidFill>
              <a:effectLst/>
              <a:latin typeface="+mn-lt"/>
              <a:ea typeface="+mn-ea"/>
              <a:cs typeface="+mn-cs"/>
            </a:rPr>
            <a:t>今度も更なる合理化を進める反面、不要不急な事業費の削減を図る。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85090</xdr:rowOff>
    </xdr:to>
    <xdr:cxnSp macro="">
      <xdr:nvCxnSpPr>
        <xdr:cNvPr id="125" name="直線コネクタ 124"/>
        <xdr:cNvCxnSpPr/>
      </xdr:nvCxnSpPr>
      <xdr:spPr>
        <a:xfrm>
          <a:off x="15671800" y="2961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46990</xdr:rowOff>
    </xdr:to>
    <xdr:cxnSp macro="">
      <xdr:nvCxnSpPr>
        <xdr:cNvPr id="128" name="直線コネクタ 127"/>
        <xdr:cNvCxnSpPr/>
      </xdr:nvCxnSpPr>
      <xdr:spPr>
        <a:xfrm>
          <a:off x="14782800" y="294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31750</xdr:rowOff>
    </xdr:to>
    <xdr:cxnSp macro="">
      <xdr:nvCxnSpPr>
        <xdr:cNvPr id="131" name="直線コネクタ 130"/>
        <xdr:cNvCxnSpPr/>
      </xdr:nvCxnSpPr>
      <xdr:spPr>
        <a:xfrm>
          <a:off x="13893800" y="2847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111760</xdr:rowOff>
    </xdr:to>
    <xdr:cxnSp macro="">
      <xdr:nvCxnSpPr>
        <xdr:cNvPr id="134" name="直線コネクタ 133"/>
        <xdr:cNvCxnSpPr/>
      </xdr:nvCxnSpPr>
      <xdr:spPr>
        <a:xfrm flipV="1">
          <a:off x="13004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152400</xdr:rowOff>
    </xdr:from>
    <xdr:to>
      <xdr:col>21</xdr:col>
      <xdr:colOff>412750</xdr:colOff>
      <xdr:row>17</xdr:row>
      <xdr:rowOff>82550</xdr:rowOff>
    </xdr:to>
    <xdr:sp macro="" textlink="">
      <xdr:nvSpPr>
        <xdr:cNvPr id="148" name="円/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60960</xdr:rowOff>
    </xdr:from>
    <xdr:to>
      <xdr:col>19</xdr:col>
      <xdr:colOff>6350</xdr:colOff>
      <xdr:row>16</xdr:row>
      <xdr:rowOff>162560</xdr:rowOff>
    </xdr:to>
    <xdr:sp macro="" textlink="">
      <xdr:nvSpPr>
        <xdr:cNvPr id="152" name="円/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147337</xdr:rowOff>
    </xdr:from>
    <xdr:ext cx="762000" cy="259045"/>
    <xdr:sp macro="" textlink="">
      <xdr:nvSpPr>
        <xdr:cNvPr id="153" name="テキスト ボックス 152"/>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市単独での扶助事業を行っているため、類似団体よりも割合が高いと思われる。</a:t>
          </a:r>
          <a:endParaRPr lang="ja-JP" altLang="ja-JP" sz="1400">
            <a:effectLst/>
          </a:endParaRPr>
        </a:p>
        <a:p>
          <a:pPr rtl="0"/>
          <a:r>
            <a:rPr lang="ja-JP" altLang="ja-JP" sz="1100" b="0" i="0" baseline="0">
              <a:solidFill>
                <a:schemeClr val="dk1"/>
              </a:solidFill>
              <a:effectLst/>
              <a:latin typeface="+mn-lt"/>
              <a:ea typeface="+mn-ea"/>
              <a:cs typeface="+mn-cs"/>
            </a:rPr>
            <a:t>現在の経済情勢を照らし合わせると、今後も増加傾向は続く見込み。</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107950</xdr:rowOff>
    </xdr:to>
    <xdr:cxnSp macro="">
      <xdr:nvCxnSpPr>
        <xdr:cNvPr id="186" name="直線コネクタ 185"/>
        <xdr:cNvCxnSpPr/>
      </xdr:nvCxnSpPr>
      <xdr:spPr>
        <a:xfrm>
          <a:off x="3987800" y="9522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92710</xdr:rowOff>
    </xdr:to>
    <xdr:cxnSp macro="">
      <xdr:nvCxnSpPr>
        <xdr:cNvPr id="189" name="直線コネクタ 188"/>
        <xdr:cNvCxnSpPr/>
      </xdr:nvCxnSpPr>
      <xdr:spPr>
        <a:xfrm>
          <a:off x="3098800" y="9453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46990</xdr:rowOff>
    </xdr:to>
    <xdr:cxnSp macro="">
      <xdr:nvCxnSpPr>
        <xdr:cNvPr id="192" name="直線コネクタ 191"/>
        <xdr:cNvCxnSpPr/>
      </xdr:nvCxnSpPr>
      <xdr:spPr>
        <a:xfrm flipV="1">
          <a:off x="2209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46990</xdr:rowOff>
    </xdr:to>
    <xdr:cxnSp macro="">
      <xdr:nvCxnSpPr>
        <xdr:cNvPr id="195" name="直線コネクタ 194"/>
        <xdr:cNvCxnSpPr/>
      </xdr:nvCxnSpPr>
      <xdr:spPr>
        <a:xfrm>
          <a:off x="1320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5" name="円/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07" name="円/楕円 206"/>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08" name="テキスト ボックス 207"/>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59707</xdr:rowOff>
    </xdr:from>
    <xdr:ext cx="762000" cy="259045"/>
    <xdr:sp macro="" textlink="">
      <xdr:nvSpPr>
        <xdr:cNvPr id="210" name="テキスト ボックス 209"/>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1" name="円/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82567</xdr:rowOff>
    </xdr:from>
    <xdr:ext cx="762000" cy="259045"/>
    <xdr:sp macro="" textlink="">
      <xdr:nvSpPr>
        <xdr:cNvPr id="212" name="テキスト ボックス 211"/>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214" name="テキスト ボックス 213"/>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施設の老朽化による維持補修費の増加や後期高齢者医療特別会計、介護保険特別会計の増加、平準化債をやめたことによる下水道事業特別会計への繰出金の激増により、上昇傾向が続いてきた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に下水道が法適用化されたことから大きく減少となっ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56</xdr:row>
      <xdr:rowOff>165100</xdr:rowOff>
    </xdr:to>
    <xdr:cxnSp macro="">
      <xdr:nvCxnSpPr>
        <xdr:cNvPr id="247" name="直線コネクタ 246"/>
        <xdr:cNvCxnSpPr/>
      </xdr:nvCxnSpPr>
      <xdr:spPr>
        <a:xfrm>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59</xdr:row>
      <xdr:rowOff>69850</xdr:rowOff>
    </xdr:to>
    <xdr:cxnSp macro="">
      <xdr:nvCxnSpPr>
        <xdr:cNvPr id="250" name="直線コネクタ 249"/>
        <xdr:cNvCxnSpPr/>
      </xdr:nvCxnSpPr>
      <xdr:spPr>
        <a:xfrm flipV="1">
          <a:off x="14782800" y="97586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69850</xdr:rowOff>
    </xdr:to>
    <xdr:cxnSp macro="">
      <xdr:nvCxnSpPr>
        <xdr:cNvPr id="253" name="直線コネクタ 252"/>
        <xdr:cNvCxnSpPr/>
      </xdr:nvCxnSpPr>
      <xdr:spPr>
        <a:xfrm>
          <a:off x="13893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58</xdr:row>
      <xdr:rowOff>149860</xdr:rowOff>
    </xdr:to>
    <xdr:cxnSp macro="">
      <xdr:nvCxnSpPr>
        <xdr:cNvPr id="256" name="直線コネクタ 255"/>
        <xdr:cNvCxnSpPr/>
      </xdr:nvCxnSpPr>
      <xdr:spPr>
        <a:xfrm>
          <a:off x="13004800" y="1001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8" name="円/楕円 267"/>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69" name="テキスト ボックス 26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0" name="円/楕円 269"/>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1" name="テキスト ボックス 27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72" name="円/楕円 271"/>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73" name="テキスト ボックス 272"/>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4" name="円/楕円 273"/>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5" name="テキスト ボックス 274"/>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消防が一部事務組合でないこと、下水道が法適用化されていないことから、類似団体平均よりも大きく低くなっていたが、</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下水道が法適用化されたことにより、大きく増加となった。</a:t>
          </a:r>
          <a:endParaRPr lang="ja-JP" altLang="ja-JP" sz="1400">
            <a:effectLst/>
          </a:endParaRPr>
        </a:p>
        <a:p>
          <a:pPr rtl="0"/>
          <a:r>
            <a:rPr lang="ja-JP" altLang="ja-JP" sz="1100" b="0" i="0" baseline="0">
              <a:solidFill>
                <a:schemeClr val="dk1"/>
              </a:solidFill>
              <a:effectLst/>
              <a:latin typeface="+mn-lt"/>
              <a:ea typeface="+mn-ea"/>
              <a:cs typeface="+mn-cs"/>
            </a:rPr>
            <a:t>今後も補助金等の改革により、低減を図る。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138430</xdr:rowOff>
    </xdr:to>
    <xdr:cxnSp macro="">
      <xdr:nvCxnSpPr>
        <xdr:cNvPr id="305" name="直線コネクタ 304"/>
        <xdr:cNvCxnSpPr/>
      </xdr:nvCxnSpPr>
      <xdr:spPr>
        <a:xfrm>
          <a:off x="15671800" y="6134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40132</xdr:rowOff>
    </xdr:from>
    <xdr:to>
      <xdr:col>22</xdr:col>
      <xdr:colOff>565150</xdr:colOff>
      <xdr:row>35</xdr:row>
      <xdr:rowOff>133858</xdr:rowOff>
    </xdr:to>
    <xdr:cxnSp macro="">
      <xdr:nvCxnSpPr>
        <xdr:cNvPr id="308" name="直線コネクタ 307"/>
        <xdr:cNvCxnSpPr/>
      </xdr:nvCxnSpPr>
      <xdr:spPr>
        <a:xfrm>
          <a:off x="14782800" y="586943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40132</xdr:rowOff>
    </xdr:to>
    <xdr:cxnSp macro="">
      <xdr:nvCxnSpPr>
        <xdr:cNvPr id="311" name="直線コネクタ 310"/>
        <xdr:cNvCxnSpPr/>
      </xdr:nvCxnSpPr>
      <xdr:spPr>
        <a:xfrm>
          <a:off x="13893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49276</xdr:rowOff>
    </xdr:to>
    <xdr:cxnSp macro="">
      <xdr:nvCxnSpPr>
        <xdr:cNvPr id="314" name="直線コネクタ 313"/>
        <xdr:cNvCxnSpPr/>
      </xdr:nvCxnSpPr>
      <xdr:spPr>
        <a:xfrm flipV="1">
          <a:off x="13004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4" name="円/楕円 323"/>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5"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6" name="円/楕円 325"/>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7" name="テキスト ボックス 326"/>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160782</xdr:rowOff>
    </xdr:from>
    <xdr:to>
      <xdr:col>21</xdr:col>
      <xdr:colOff>412750</xdr:colOff>
      <xdr:row>34</xdr:row>
      <xdr:rowOff>90932</xdr:rowOff>
    </xdr:to>
    <xdr:sp macro="" textlink="">
      <xdr:nvSpPr>
        <xdr:cNvPr id="328" name="円/楕円 327"/>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101109</xdr:rowOff>
    </xdr:from>
    <xdr:ext cx="762000" cy="259045"/>
    <xdr:sp macro="" textlink="">
      <xdr:nvSpPr>
        <xdr:cNvPr id="329" name="テキスト ボックス 328"/>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147066</xdr:rowOff>
    </xdr:from>
    <xdr:to>
      <xdr:col>20</xdr:col>
      <xdr:colOff>209550</xdr:colOff>
      <xdr:row>34</xdr:row>
      <xdr:rowOff>77216</xdr:rowOff>
    </xdr:to>
    <xdr:sp macro="" textlink="">
      <xdr:nvSpPr>
        <xdr:cNvPr id="330" name="円/楕円 329"/>
        <xdr:cNvSpPr/>
      </xdr:nvSpPr>
      <xdr:spPr>
        <a:xfrm>
          <a:off x="13843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87393</xdr:rowOff>
    </xdr:from>
    <xdr:ext cx="762000" cy="259045"/>
    <xdr:sp macro="" textlink="">
      <xdr:nvSpPr>
        <xdr:cNvPr id="331" name="テキスト ボックス 330"/>
        <xdr:cNvSpPr txBox="1"/>
      </xdr:nvSpPr>
      <xdr:spPr>
        <a:xfrm>
          <a:off x="13512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2" name="円/楕円 331"/>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3" name="テキスト ボックス 332"/>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若干の減少は見られるものの依然高止まりとなっている。</a:t>
          </a:r>
          <a:endParaRPr lang="ja-JP" altLang="ja-JP" sz="1400">
            <a:effectLst/>
          </a:endParaRPr>
        </a:p>
        <a:p>
          <a:pPr rtl="0"/>
          <a:r>
            <a:rPr lang="ja-JP" altLang="ja-JP" sz="1100" b="0" i="0" baseline="0">
              <a:solidFill>
                <a:schemeClr val="dk1"/>
              </a:solidFill>
              <a:effectLst/>
              <a:latin typeface="+mn-lt"/>
              <a:ea typeface="+mn-ea"/>
              <a:cs typeface="+mn-cs"/>
            </a:rPr>
            <a:t>今後も建設起債の抑制により、公債費の低減を図る。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110998</xdr:rowOff>
    </xdr:from>
    <xdr:to>
      <xdr:col>7</xdr:col>
      <xdr:colOff>15875</xdr:colOff>
      <xdr:row>77</xdr:row>
      <xdr:rowOff>133858</xdr:rowOff>
    </xdr:to>
    <xdr:cxnSp macro="">
      <xdr:nvCxnSpPr>
        <xdr:cNvPr id="363" name="直線コネクタ 362"/>
        <xdr:cNvCxnSpPr/>
      </xdr:nvCxnSpPr>
      <xdr:spPr>
        <a:xfrm flipV="1">
          <a:off x="3987800" y="133126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133858</xdr:rowOff>
    </xdr:to>
    <xdr:cxnSp macro="">
      <xdr:nvCxnSpPr>
        <xdr:cNvPr id="366" name="直線コネクタ 365"/>
        <xdr:cNvCxnSpPr/>
      </xdr:nvCxnSpPr>
      <xdr:spPr>
        <a:xfrm>
          <a:off x="3098800" y="1333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78</xdr:row>
      <xdr:rowOff>12700</xdr:rowOff>
    </xdr:to>
    <xdr:cxnSp macro="">
      <xdr:nvCxnSpPr>
        <xdr:cNvPr id="369" name="直線コネクタ 368"/>
        <xdr:cNvCxnSpPr/>
      </xdr:nvCxnSpPr>
      <xdr:spPr>
        <a:xfrm flipV="1">
          <a:off x="2209800" y="13335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12700</xdr:rowOff>
    </xdr:to>
    <xdr:cxnSp macro="">
      <xdr:nvCxnSpPr>
        <xdr:cNvPr id="372" name="直線コネクタ 371"/>
        <xdr:cNvCxnSpPr/>
      </xdr:nvCxnSpPr>
      <xdr:spPr>
        <a:xfrm>
          <a:off x="1320800" y="133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60198</xdr:rowOff>
    </xdr:from>
    <xdr:to>
      <xdr:col>7</xdr:col>
      <xdr:colOff>66675</xdr:colOff>
      <xdr:row>77</xdr:row>
      <xdr:rowOff>161798</xdr:rowOff>
    </xdr:to>
    <xdr:sp macro="" textlink="">
      <xdr:nvSpPr>
        <xdr:cNvPr id="382" name="円/楕円 381"/>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76725</xdr:rowOff>
    </xdr:from>
    <xdr:ext cx="762000" cy="259045"/>
    <xdr:sp macro="" textlink="">
      <xdr:nvSpPr>
        <xdr:cNvPr id="383"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4" name="円/楕円 383"/>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85" name="テキスト ボックス 384"/>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6" name="円/楕円 385"/>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7" name="テキスト ボックス 386"/>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8" name="円/楕円 387"/>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89" name="テキスト ボックス 388"/>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0" name="円/楕円 38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1" name="テキスト ボックス 390"/>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今後、扶助費および維持補修費の伸びが想定されることから、</a:t>
          </a:r>
          <a:endParaRPr lang="ja-JP" altLang="ja-JP" sz="1400">
            <a:effectLst/>
          </a:endParaRPr>
        </a:p>
        <a:p>
          <a:pPr rtl="0"/>
          <a:r>
            <a:rPr lang="ja-JP" altLang="ja-JP" sz="1100" b="0" i="0" baseline="0">
              <a:solidFill>
                <a:schemeClr val="dk1"/>
              </a:solidFill>
              <a:effectLst/>
              <a:latin typeface="+mn-lt"/>
              <a:ea typeface="+mn-ea"/>
              <a:cs typeface="+mn-cs"/>
            </a:rPr>
            <a:t>不要不急な事業費の削減に努める。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77470</xdr:rowOff>
    </xdr:to>
    <xdr:cxnSp macro="">
      <xdr:nvCxnSpPr>
        <xdr:cNvPr id="424" name="直線コネクタ 423"/>
        <xdr:cNvCxnSpPr/>
      </xdr:nvCxnSpPr>
      <xdr:spPr>
        <a:xfrm>
          <a:off x="15671800" y="13061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16511</xdr:rowOff>
    </xdr:from>
    <xdr:to>
      <xdr:col>22</xdr:col>
      <xdr:colOff>565150</xdr:colOff>
      <xdr:row>76</xdr:row>
      <xdr:rowOff>31750</xdr:rowOff>
    </xdr:to>
    <xdr:cxnSp macro="">
      <xdr:nvCxnSpPr>
        <xdr:cNvPr id="427" name="直線コネクタ 426"/>
        <xdr:cNvCxnSpPr/>
      </xdr:nvCxnSpPr>
      <xdr:spPr>
        <a:xfrm>
          <a:off x="14782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16511</xdr:rowOff>
    </xdr:to>
    <xdr:cxnSp macro="">
      <xdr:nvCxnSpPr>
        <xdr:cNvPr id="430" name="直線コネクタ 429"/>
        <xdr:cNvCxnSpPr/>
      </xdr:nvCxnSpPr>
      <xdr:spPr>
        <a:xfrm>
          <a:off x="13893800" y="12997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75</xdr:row>
      <xdr:rowOff>138430</xdr:rowOff>
    </xdr:to>
    <xdr:cxnSp macro="">
      <xdr:nvCxnSpPr>
        <xdr:cNvPr id="433" name="直線コネクタ 432"/>
        <xdr:cNvCxnSpPr/>
      </xdr:nvCxnSpPr>
      <xdr:spPr>
        <a:xfrm>
          <a:off x="13004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43" name="円/楕円 442"/>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170197</xdr:rowOff>
    </xdr:from>
    <xdr:ext cx="762000" cy="259045"/>
    <xdr:sp macro="" textlink="">
      <xdr:nvSpPr>
        <xdr:cNvPr id="444" name="公債費以外該当値テキスト"/>
        <xdr:cNvSpPr txBox="1"/>
      </xdr:nvSpPr>
      <xdr:spPr>
        <a:xfrm>
          <a:off x="165989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45" name="円/楕円 444"/>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67327</xdr:rowOff>
    </xdr:from>
    <xdr:ext cx="736600" cy="259045"/>
    <xdr:sp macro="" textlink="">
      <xdr:nvSpPr>
        <xdr:cNvPr id="446" name="テキスト ボックス 445"/>
        <xdr:cNvSpPr txBox="1"/>
      </xdr:nvSpPr>
      <xdr:spPr>
        <a:xfrm>
          <a:off x="15290800" y="1309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137160</xdr:rowOff>
    </xdr:from>
    <xdr:to>
      <xdr:col>21</xdr:col>
      <xdr:colOff>412750</xdr:colOff>
      <xdr:row>76</xdr:row>
      <xdr:rowOff>67311</xdr:rowOff>
    </xdr:to>
    <xdr:sp macro="" textlink="">
      <xdr:nvSpPr>
        <xdr:cNvPr id="447" name="円/楕円 446"/>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52088</xdr:rowOff>
    </xdr:from>
    <xdr:ext cx="762000" cy="259045"/>
    <xdr:sp macro="" textlink="">
      <xdr:nvSpPr>
        <xdr:cNvPr id="448" name="テキスト ボックス 447"/>
        <xdr:cNvSpPr txBox="1"/>
      </xdr:nvSpPr>
      <xdr:spPr>
        <a:xfrm>
          <a:off x="14401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49" name="円/楕円 448"/>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50" name="テキスト ボックス 449"/>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1" name="円/楕円 450"/>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162577</xdr:rowOff>
    </xdr:from>
    <xdr:ext cx="762000" cy="259045"/>
    <xdr:sp macro="" textlink="">
      <xdr:nvSpPr>
        <xdr:cNvPr id="452" name="テキスト ボックス 451"/>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北海道恵庭市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63134</xdr:rowOff>
    </xdr:from>
    <xdr:to>
      <xdr:col>4</xdr:col>
      <xdr:colOff>1117600</xdr:colOff>
      <xdr:row>18</xdr:row>
      <xdr:rowOff>87528</xdr:rowOff>
    </xdr:to>
    <xdr:cxnSp macro="">
      <xdr:nvCxnSpPr>
        <xdr:cNvPr id="52" name="直線コネクタ 51"/>
        <xdr:cNvCxnSpPr/>
      </xdr:nvCxnSpPr>
      <xdr:spPr bwMode="auto">
        <a:xfrm flipV="1">
          <a:off x="5003800" y="3196859"/>
          <a:ext cx="647700" cy="2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73094</xdr:rowOff>
    </xdr:from>
    <xdr:to>
      <xdr:col>4</xdr:col>
      <xdr:colOff>469900</xdr:colOff>
      <xdr:row>18</xdr:row>
      <xdr:rowOff>87528</xdr:rowOff>
    </xdr:to>
    <xdr:cxnSp macro="">
      <xdr:nvCxnSpPr>
        <xdr:cNvPr id="55" name="直線コネクタ 54"/>
        <xdr:cNvCxnSpPr/>
      </xdr:nvCxnSpPr>
      <xdr:spPr bwMode="auto">
        <a:xfrm>
          <a:off x="4305300" y="3206819"/>
          <a:ext cx="6985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55279</xdr:rowOff>
    </xdr:from>
    <xdr:to>
      <xdr:col>3</xdr:col>
      <xdr:colOff>904875</xdr:colOff>
      <xdr:row>18</xdr:row>
      <xdr:rowOff>73094</xdr:rowOff>
    </xdr:to>
    <xdr:cxnSp macro="">
      <xdr:nvCxnSpPr>
        <xdr:cNvPr id="58" name="直線コネクタ 57"/>
        <xdr:cNvCxnSpPr/>
      </xdr:nvCxnSpPr>
      <xdr:spPr bwMode="auto">
        <a:xfrm>
          <a:off x="3606800" y="3189004"/>
          <a:ext cx="698500" cy="1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47213</xdr:rowOff>
    </xdr:from>
    <xdr:to>
      <xdr:col>3</xdr:col>
      <xdr:colOff>206375</xdr:colOff>
      <xdr:row>18</xdr:row>
      <xdr:rowOff>55279</xdr:rowOff>
    </xdr:to>
    <xdr:cxnSp macro="">
      <xdr:nvCxnSpPr>
        <xdr:cNvPr id="61" name="直線コネクタ 60"/>
        <xdr:cNvCxnSpPr/>
      </xdr:nvCxnSpPr>
      <xdr:spPr bwMode="auto">
        <a:xfrm>
          <a:off x="2908300" y="3180938"/>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12334</xdr:rowOff>
    </xdr:from>
    <xdr:to>
      <xdr:col>5</xdr:col>
      <xdr:colOff>34925</xdr:colOff>
      <xdr:row>18</xdr:row>
      <xdr:rowOff>113934</xdr:rowOff>
    </xdr:to>
    <xdr:sp macro="" textlink="">
      <xdr:nvSpPr>
        <xdr:cNvPr id="71" name="円/楕円 70"/>
        <xdr:cNvSpPr/>
      </xdr:nvSpPr>
      <xdr:spPr bwMode="auto">
        <a:xfrm>
          <a:off x="5600700" y="314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155861</xdr:rowOff>
    </xdr:from>
    <xdr:ext cx="762000" cy="259045"/>
    <xdr:sp macro="" textlink="">
      <xdr:nvSpPr>
        <xdr:cNvPr id="72" name="人口1人当たり決算額の推移該当値テキスト130"/>
        <xdr:cNvSpPr txBox="1"/>
      </xdr:nvSpPr>
      <xdr:spPr>
        <a:xfrm>
          <a:off x="5740400" y="311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36728</xdr:rowOff>
    </xdr:from>
    <xdr:to>
      <xdr:col>4</xdr:col>
      <xdr:colOff>520700</xdr:colOff>
      <xdr:row>18</xdr:row>
      <xdr:rowOff>138328</xdr:rowOff>
    </xdr:to>
    <xdr:sp macro="" textlink="">
      <xdr:nvSpPr>
        <xdr:cNvPr id="73" name="円/楕円 72"/>
        <xdr:cNvSpPr/>
      </xdr:nvSpPr>
      <xdr:spPr bwMode="auto">
        <a:xfrm>
          <a:off x="4953000" y="3170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123105</xdr:rowOff>
    </xdr:from>
    <xdr:ext cx="736600" cy="259045"/>
    <xdr:sp macro="" textlink="">
      <xdr:nvSpPr>
        <xdr:cNvPr id="74" name="テキスト ボックス 73"/>
        <xdr:cNvSpPr txBox="1"/>
      </xdr:nvSpPr>
      <xdr:spPr>
        <a:xfrm>
          <a:off x="4622800" y="3256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63,834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22294</xdr:rowOff>
    </xdr:from>
    <xdr:to>
      <xdr:col>3</xdr:col>
      <xdr:colOff>955675</xdr:colOff>
      <xdr:row>18</xdr:row>
      <xdr:rowOff>123894</xdr:rowOff>
    </xdr:to>
    <xdr:sp macro="" textlink="">
      <xdr:nvSpPr>
        <xdr:cNvPr id="75" name="円/楕円 74"/>
        <xdr:cNvSpPr/>
      </xdr:nvSpPr>
      <xdr:spPr bwMode="auto">
        <a:xfrm>
          <a:off x="4254500" y="315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108671</xdr:rowOff>
    </xdr:from>
    <xdr:ext cx="762000" cy="259045"/>
    <xdr:sp macro="" textlink="">
      <xdr:nvSpPr>
        <xdr:cNvPr id="76" name="テキスト ボックス 75"/>
        <xdr:cNvSpPr txBox="1"/>
      </xdr:nvSpPr>
      <xdr:spPr>
        <a:xfrm>
          <a:off x="3924300" y="324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64,718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4479</xdr:rowOff>
    </xdr:from>
    <xdr:to>
      <xdr:col>3</xdr:col>
      <xdr:colOff>257175</xdr:colOff>
      <xdr:row>18</xdr:row>
      <xdr:rowOff>106079</xdr:rowOff>
    </xdr:to>
    <xdr:sp macro="" textlink="">
      <xdr:nvSpPr>
        <xdr:cNvPr id="77" name="円/楕円 76"/>
        <xdr:cNvSpPr/>
      </xdr:nvSpPr>
      <xdr:spPr bwMode="auto">
        <a:xfrm>
          <a:off x="3556000" y="313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90857</xdr:rowOff>
    </xdr:from>
    <xdr:ext cx="762000" cy="259045"/>
    <xdr:sp macro="" textlink="">
      <xdr:nvSpPr>
        <xdr:cNvPr id="78" name="テキスト ボックス 77"/>
        <xdr:cNvSpPr txBox="1"/>
      </xdr:nvSpPr>
      <xdr:spPr>
        <a:xfrm>
          <a:off x="3225800" y="322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65,809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167863</xdr:rowOff>
    </xdr:from>
    <xdr:to>
      <xdr:col>2</xdr:col>
      <xdr:colOff>692150</xdr:colOff>
      <xdr:row>18</xdr:row>
      <xdr:rowOff>98013</xdr:rowOff>
    </xdr:to>
    <xdr:sp macro="" textlink="">
      <xdr:nvSpPr>
        <xdr:cNvPr id="79" name="円/楕円 78"/>
        <xdr:cNvSpPr/>
      </xdr:nvSpPr>
      <xdr:spPr bwMode="auto">
        <a:xfrm>
          <a:off x="2857500" y="313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82790</xdr:rowOff>
    </xdr:from>
    <xdr:ext cx="762000" cy="259045"/>
    <xdr:sp macro="" textlink="">
      <xdr:nvSpPr>
        <xdr:cNvPr id="80" name="テキスト ボックス 79"/>
        <xdr:cNvSpPr txBox="1"/>
      </xdr:nvSpPr>
      <xdr:spPr>
        <a:xfrm>
          <a:off x="2527300" y="321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290106</xdr:rowOff>
    </xdr:from>
    <xdr:to>
      <xdr:col>4</xdr:col>
      <xdr:colOff>1117600</xdr:colOff>
      <xdr:row>36</xdr:row>
      <xdr:rowOff>1480</xdr:rowOff>
    </xdr:to>
    <xdr:cxnSp macro="">
      <xdr:nvCxnSpPr>
        <xdr:cNvPr id="113" name="直線コネクタ 112"/>
        <xdr:cNvCxnSpPr/>
      </xdr:nvCxnSpPr>
      <xdr:spPr bwMode="auto">
        <a:xfrm>
          <a:off x="5003800" y="6900456"/>
          <a:ext cx="647700" cy="5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273818</xdr:rowOff>
    </xdr:from>
    <xdr:to>
      <xdr:col>4</xdr:col>
      <xdr:colOff>469900</xdr:colOff>
      <xdr:row>35</xdr:row>
      <xdr:rowOff>290106</xdr:rowOff>
    </xdr:to>
    <xdr:cxnSp macro="">
      <xdr:nvCxnSpPr>
        <xdr:cNvPr id="116" name="直線コネクタ 115"/>
        <xdr:cNvCxnSpPr/>
      </xdr:nvCxnSpPr>
      <xdr:spPr bwMode="auto">
        <a:xfrm>
          <a:off x="4305300" y="6884168"/>
          <a:ext cx="698500" cy="1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245587</xdr:rowOff>
    </xdr:from>
    <xdr:to>
      <xdr:col>3</xdr:col>
      <xdr:colOff>904875</xdr:colOff>
      <xdr:row>35</xdr:row>
      <xdr:rowOff>273818</xdr:rowOff>
    </xdr:to>
    <xdr:cxnSp macro="">
      <xdr:nvCxnSpPr>
        <xdr:cNvPr id="119" name="直線コネクタ 118"/>
        <xdr:cNvCxnSpPr/>
      </xdr:nvCxnSpPr>
      <xdr:spPr bwMode="auto">
        <a:xfrm>
          <a:off x="3606800" y="6855937"/>
          <a:ext cx="698500" cy="2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206001</xdr:rowOff>
    </xdr:from>
    <xdr:to>
      <xdr:col>3</xdr:col>
      <xdr:colOff>206375</xdr:colOff>
      <xdr:row>35</xdr:row>
      <xdr:rowOff>245587</xdr:rowOff>
    </xdr:to>
    <xdr:cxnSp macro="">
      <xdr:nvCxnSpPr>
        <xdr:cNvPr id="122" name="直線コネクタ 121"/>
        <xdr:cNvCxnSpPr/>
      </xdr:nvCxnSpPr>
      <xdr:spPr bwMode="auto">
        <a:xfrm>
          <a:off x="2908300" y="6816351"/>
          <a:ext cx="6985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293580</xdr:rowOff>
    </xdr:from>
    <xdr:to>
      <xdr:col>5</xdr:col>
      <xdr:colOff>34925</xdr:colOff>
      <xdr:row>36</xdr:row>
      <xdr:rowOff>52280</xdr:rowOff>
    </xdr:to>
    <xdr:sp macro="" textlink="">
      <xdr:nvSpPr>
        <xdr:cNvPr id="132" name="円/楕円 131"/>
        <xdr:cNvSpPr/>
      </xdr:nvSpPr>
      <xdr:spPr bwMode="auto">
        <a:xfrm>
          <a:off x="5600700" y="690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265657</xdr:rowOff>
    </xdr:from>
    <xdr:ext cx="762000" cy="259045"/>
    <xdr:sp macro="" textlink="">
      <xdr:nvSpPr>
        <xdr:cNvPr id="133" name="人口1人当たり決算額の推移該当値テキスト445"/>
        <xdr:cNvSpPr txBox="1"/>
      </xdr:nvSpPr>
      <xdr:spPr>
        <a:xfrm>
          <a:off x="5740400" y="68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239306</xdr:rowOff>
    </xdr:from>
    <xdr:to>
      <xdr:col>4</xdr:col>
      <xdr:colOff>520700</xdr:colOff>
      <xdr:row>35</xdr:row>
      <xdr:rowOff>340906</xdr:rowOff>
    </xdr:to>
    <xdr:sp macro="" textlink="">
      <xdr:nvSpPr>
        <xdr:cNvPr id="134" name="円/楕円 133"/>
        <xdr:cNvSpPr/>
      </xdr:nvSpPr>
      <xdr:spPr bwMode="auto">
        <a:xfrm>
          <a:off x="4953000" y="684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325683</xdr:rowOff>
    </xdr:from>
    <xdr:ext cx="736600" cy="259045"/>
    <xdr:sp macro="" textlink="">
      <xdr:nvSpPr>
        <xdr:cNvPr id="135" name="テキスト ボックス 134"/>
        <xdr:cNvSpPr txBox="1"/>
      </xdr:nvSpPr>
      <xdr:spPr>
        <a:xfrm>
          <a:off x="4622800" y="693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223018</xdr:rowOff>
    </xdr:from>
    <xdr:to>
      <xdr:col>3</xdr:col>
      <xdr:colOff>955675</xdr:colOff>
      <xdr:row>35</xdr:row>
      <xdr:rowOff>324618</xdr:rowOff>
    </xdr:to>
    <xdr:sp macro="" textlink="">
      <xdr:nvSpPr>
        <xdr:cNvPr id="136" name="円/楕円 135"/>
        <xdr:cNvSpPr/>
      </xdr:nvSpPr>
      <xdr:spPr bwMode="auto">
        <a:xfrm>
          <a:off x="4254500" y="6833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309395</xdr:rowOff>
    </xdr:from>
    <xdr:ext cx="762000" cy="259045"/>
    <xdr:sp macro="" textlink="">
      <xdr:nvSpPr>
        <xdr:cNvPr id="137" name="テキスト ボックス 136"/>
        <xdr:cNvSpPr txBox="1"/>
      </xdr:nvSpPr>
      <xdr:spPr>
        <a:xfrm>
          <a:off x="3924300" y="691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194787</xdr:rowOff>
    </xdr:from>
    <xdr:to>
      <xdr:col>3</xdr:col>
      <xdr:colOff>257175</xdr:colOff>
      <xdr:row>35</xdr:row>
      <xdr:rowOff>296387</xdr:rowOff>
    </xdr:to>
    <xdr:sp macro="" textlink="">
      <xdr:nvSpPr>
        <xdr:cNvPr id="138" name="円/楕円 137"/>
        <xdr:cNvSpPr/>
      </xdr:nvSpPr>
      <xdr:spPr bwMode="auto">
        <a:xfrm>
          <a:off x="3556000" y="6805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281164</xdr:rowOff>
    </xdr:from>
    <xdr:ext cx="762000" cy="259045"/>
    <xdr:sp macro="" textlink="">
      <xdr:nvSpPr>
        <xdr:cNvPr id="139" name="テキスト ボックス 138"/>
        <xdr:cNvSpPr txBox="1"/>
      </xdr:nvSpPr>
      <xdr:spPr>
        <a:xfrm>
          <a:off x="3225800" y="689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155201</xdr:rowOff>
    </xdr:from>
    <xdr:to>
      <xdr:col>2</xdr:col>
      <xdr:colOff>692150</xdr:colOff>
      <xdr:row>35</xdr:row>
      <xdr:rowOff>256801</xdr:rowOff>
    </xdr:to>
    <xdr:sp macro="" textlink="">
      <xdr:nvSpPr>
        <xdr:cNvPr id="140" name="円/楕円 139"/>
        <xdr:cNvSpPr/>
      </xdr:nvSpPr>
      <xdr:spPr bwMode="auto">
        <a:xfrm>
          <a:off x="2857500" y="676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241578</xdr:rowOff>
    </xdr:from>
    <xdr:ext cx="762000" cy="259045"/>
    <xdr:sp macro="" textlink="">
      <xdr:nvSpPr>
        <xdr:cNvPr id="141" name="テキスト ボックス 140"/>
        <xdr:cNvSpPr txBox="1"/>
      </xdr:nvSpPr>
      <xdr:spPr>
        <a:xfrm>
          <a:off x="2527300" y="685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三位一体改革の影響により経常収支の均衡が困難な状況となり、H19まで悪化の一途をたどっていた。</a:t>
          </a:r>
          <a:endParaRPr lang="ja-JP" altLang="ja-JP" sz="1400">
            <a:effectLst/>
          </a:endParaRPr>
        </a:p>
        <a:p>
          <a:pPr rtl="0"/>
          <a:r>
            <a:rPr lang="ja-JP" altLang="ja-JP" sz="1100" b="0" i="0" baseline="0">
              <a:solidFill>
                <a:schemeClr val="dk1"/>
              </a:solidFill>
              <a:effectLst/>
              <a:latin typeface="+mn-lt"/>
              <a:ea typeface="+mn-ea"/>
              <a:cs typeface="+mn-cs"/>
            </a:rPr>
            <a:t>H20以降は交付税の持ち直しにより改善が図られてきた。</a:t>
          </a:r>
          <a:endParaRPr lang="ja-JP" altLang="ja-JP" sz="1400">
            <a:effectLst/>
          </a:endParaRPr>
        </a:p>
        <a:p>
          <a:pPr rtl="0"/>
          <a:r>
            <a:rPr lang="ja-JP" altLang="ja-JP" sz="1100" b="0" i="0" baseline="0">
              <a:solidFill>
                <a:schemeClr val="dk1"/>
              </a:solidFill>
              <a:effectLst/>
              <a:latin typeface="+mn-lt"/>
              <a:ea typeface="+mn-ea"/>
              <a:cs typeface="+mn-cs"/>
            </a:rPr>
            <a:t>今後も国の影響を受けることが予想されるため、引き続き収支改善を行っていく必要がある。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病院事業がないため、大幅な赤字を抱える事業会計は現在のところない。</a:t>
          </a:r>
          <a:endParaRPr lang="ja-JP" altLang="ja-JP" sz="1400">
            <a:effectLst/>
          </a:endParaRPr>
        </a:p>
        <a:p>
          <a:pPr rtl="0"/>
          <a:r>
            <a:rPr lang="ja-JP" altLang="ja-JP" sz="1100" b="0" i="0" baseline="0">
              <a:solidFill>
                <a:schemeClr val="dk1"/>
              </a:solidFill>
              <a:effectLst/>
              <a:latin typeface="+mn-lt"/>
              <a:ea typeface="+mn-ea"/>
              <a:cs typeface="+mn-cs"/>
            </a:rPr>
            <a:t>しかし、医療費の増加が続く国民健康保険特別会計や公営企業会計改革の影響を</a:t>
          </a:r>
          <a:endParaRPr lang="ja-JP" altLang="ja-JP" sz="1400">
            <a:effectLst/>
          </a:endParaRPr>
        </a:p>
        <a:p>
          <a:pPr rtl="0"/>
          <a:r>
            <a:rPr lang="ja-JP" altLang="ja-JP" sz="1100" b="0" i="0" baseline="0">
              <a:solidFill>
                <a:schemeClr val="dk1"/>
              </a:solidFill>
              <a:effectLst/>
              <a:latin typeface="+mn-lt"/>
              <a:ea typeface="+mn-ea"/>
              <a:cs typeface="+mn-cs"/>
            </a:rPr>
            <a:t>受けることなどに注視していく必要がある。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H20をピークに減少傾向にあるものの、依然高止まりとなっている。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今後においても交付税算入率の低い建設起債については一定のシーリングをかけ、増加しないように努める必要がある。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建設起債については一定のシーリングをかけ、増加が抑えられている反面、近年は臨時財政対策債の発行額が増えていることから、地方債現在高は高止まりしている。</a:t>
          </a:r>
          <a:endParaRPr lang="ja-JP" altLang="ja-JP" sz="1400">
            <a:effectLst/>
          </a:endParaRPr>
        </a:p>
        <a:p>
          <a:pPr rtl="0"/>
          <a:r>
            <a:rPr lang="ja-JP" altLang="ja-JP" sz="1100" b="0" i="0" baseline="0">
              <a:solidFill>
                <a:schemeClr val="dk1"/>
              </a:solidFill>
              <a:effectLst/>
              <a:latin typeface="+mn-lt"/>
              <a:ea typeface="+mn-ea"/>
              <a:cs typeface="+mn-cs"/>
            </a:rPr>
            <a:t>また、債務負担行為による支出は確実に償還を行い、基金については支消することなく積立を行うことで将来負担の減少を図っている。</a:t>
          </a:r>
          <a:endParaRPr lang="ja-JP" altLang="ja-JP" sz="1400">
            <a:effectLst/>
          </a:endParaRPr>
        </a:p>
        <a:p>
          <a:pPr rtl="0"/>
          <a:r>
            <a:rPr lang="ja-JP" altLang="ja-JP" sz="1100" b="0" i="0" baseline="0">
              <a:solidFill>
                <a:schemeClr val="dk1"/>
              </a:solidFill>
              <a:effectLst/>
              <a:latin typeface="+mn-lt"/>
              <a:ea typeface="+mn-ea"/>
              <a:cs typeface="+mn-cs"/>
            </a:rPr>
            <a:t>起債抑制や第３セクターの負債圧縮などで将来負担比率は下がっている。</a:t>
          </a:r>
          <a:endParaRPr lang="ja-JP" altLang="ja-JP" sz="1400">
            <a:effectLst/>
          </a:endParaRPr>
        </a:p>
        <a:p>
          <a:r>
            <a:rPr lang="ja-JP" altLang="ja-JP" sz="1100" b="0" i="0" baseline="0">
              <a:solidFill>
                <a:schemeClr val="dk1"/>
              </a:solidFill>
              <a:effectLst/>
              <a:latin typeface="+mn-lt"/>
              <a:ea typeface="+mn-ea"/>
              <a:cs typeface="+mn-cs"/>
            </a:rPr>
            <a:t>今後も引き続き将来負担の軽減に努める必要がある。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25780063</v>
      </c>
      <c r="BO4" s="379"/>
      <c r="BP4" s="379"/>
      <c r="BQ4" s="379"/>
      <c r="BR4" s="379"/>
      <c r="BS4" s="379"/>
      <c r="BT4" s="379"/>
      <c r="BU4" s="380"/>
      <c r="BV4" s="378">
        <v>25244582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4.2</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25167981</v>
      </c>
      <c r="BO5" s="384"/>
      <c r="BP5" s="384"/>
      <c r="BQ5" s="384"/>
      <c r="BR5" s="384"/>
      <c r="BS5" s="384"/>
      <c r="BT5" s="384"/>
      <c r="BU5" s="385"/>
      <c r="BV5" s="383">
        <v>24406607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91.6</v>
      </c>
      <c r="CU5" s="354"/>
      <c r="CV5" s="354"/>
      <c r="CW5" s="354"/>
      <c r="CX5" s="354"/>
      <c r="CY5" s="354"/>
      <c r="CZ5" s="354"/>
      <c r="DA5" s="355"/>
      <c r="DB5" s="353">
        <v>90.9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612082</v>
      </c>
      <c r="BO6" s="384"/>
      <c r="BP6" s="384"/>
      <c r="BQ6" s="384"/>
      <c r="BR6" s="384"/>
      <c r="BS6" s="384"/>
      <c r="BT6" s="384"/>
      <c r="BU6" s="385"/>
      <c r="BV6" s="383">
        <v>837975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99.8</v>
      </c>
      <c r="CU6" s="530"/>
      <c r="CV6" s="530"/>
      <c r="CW6" s="530"/>
      <c r="CX6" s="530"/>
      <c r="CY6" s="530"/>
      <c r="CZ6" s="530"/>
      <c r="DA6" s="531"/>
      <c r="DB6" s="529">
        <v>99.8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4225</v>
      </c>
      <c r="BO7" s="384"/>
      <c r="BP7" s="384"/>
      <c r="BQ7" s="384"/>
      <c r="BR7" s="384"/>
      <c r="BS7" s="384"/>
      <c r="BT7" s="384"/>
      <c r="BU7" s="385"/>
      <c r="BV7" s="383">
        <v>73440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14391115</v>
      </c>
      <c r="CU7" s="384"/>
      <c r="CV7" s="384"/>
      <c r="CW7" s="384"/>
      <c r="CX7" s="384"/>
      <c r="CY7" s="384"/>
      <c r="CZ7" s="384"/>
      <c r="DA7" s="385"/>
      <c r="DB7" s="383">
        <v>14418926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607857</v>
      </c>
      <c r="BO8" s="384"/>
      <c r="BP8" s="384"/>
      <c r="BQ8" s="384"/>
      <c r="BR8" s="384"/>
      <c r="BS8" s="384"/>
      <c r="BT8" s="384"/>
      <c r="BU8" s="385"/>
      <c r="BV8" s="383">
        <v>764535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0.56000000000000005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69384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-156678</v>
      </c>
      <c r="BO9" s="384"/>
      <c r="BP9" s="384"/>
      <c r="BQ9" s="384"/>
      <c r="BR9" s="384"/>
      <c r="BS9" s="384"/>
      <c r="BT9" s="384"/>
      <c r="BU9" s="385"/>
      <c r="BV9" s="383">
        <v>133132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67614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1324</v>
      </c>
      <c r="BO10" s="384"/>
      <c r="BP10" s="384"/>
      <c r="BQ10" s="384"/>
      <c r="BR10" s="384"/>
      <c r="BS10" s="384"/>
      <c r="BT10" s="384"/>
      <c r="BU10" s="385"/>
      <c r="BV10" s="383">
        <v>128716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68956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205517</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68731</v>
      </c>
      <c r="S13" s="485"/>
      <c r="T13" s="485"/>
      <c r="U13" s="485"/>
      <c r="V13" s="486"/>
      <c r="W13" s="472" t="s">
        <v>124</v>
      </c>
      <c r="X13" s="396"/>
      <c r="Y13" s="396"/>
      <c r="Z13" s="396"/>
      <c r="AA13" s="396"/>
      <c r="AB13" s="397"/>
      <c r="AC13" s="359">
        <v>1151</v>
      </c>
      <c r="AD13" s="360"/>
      <c r="AE13" s="360"/>
      <c r="AF13" s="360"/>
      <c r="AG13" s="361"/>
      <c r="AH13" s="359">
        <v>1464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-360871</v>
      </c>
      <c r="BO13" s="384"/>
      <c r="BP13" s="384"/>
      <c r="BQ13" s="384"/>
      <c r="BR13" s="384"/>
      <c r="BS13" s="384"/>
      <c r="BT13" s="384"/>
      <c r="BU13" s="385"/>
      <c r="BV13" s="383">
        <v>261848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68893</v>
      </c>
      <c r="S14" s="485"/>
      <c r="T14" s="485"/>
      <c r="U14" s="485"/>
      <c r="V14" s="486"/>
      <c r="W14" s="487"/>
      <c r="X14" s="399"/>
      <c r="Y14" s="399"/>
      <c r="Z14" s="399"/>
      <c r="AA14" s="399"/>
      <c r="AB14" s="400"/>
      <c r="AC14" s="477">
        <v>3.9</v>
      </c>
      <c r="AD14" s="478"/>
      <c r="AE14" s="478"/>
      <c r="AF14" s="478"/>
      <c r="AG14" s="479"/>
      <c r="AH14" s="477">
        <v>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67.099999999999994</v>
      </c>
      <c r="CU14" s="456"/>
      <c r="CV14" s="456"/>
      <c r="CW14" s="456"/>
      <c r="CX14" s="456"/>
      <c r="CY14" s="456"/>
      <c r="CZ14" s="456"/>
      <c r="DA14" s="457"/>
      <c r="DB14" s="488">
        <v>70.8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68653</v>
      </c>
      <c r="S15" s="485"/>
      <c r="T15" s="485"/>
      <c r="U15" s="485"/>
      <c r="V15" s="486"/>
      <c r="W15" s="472" t="s">
        <v>131</v>
      </c>
      <c r="X15" s="396"/>
      <c r="Y15" s="396"/>
      <c r="Z15" s="396"/>
      <c r="AA15" s="396"/>
      <c r="AB15" s="397"/>
      <c r="AC15" s="359">
        <v>6688</v>
      </c>
      <c r="AD15" s="360"/>
      <c r="AE15" s="360"/>
      <c r="AF15" s="360"/>
      <c r="AG15" s="361"/>
      <c r="AH15" s="359">
        <v>7282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6492539</v>
      </c>
      <c r="BO15" s="379"/>
      <c r="BP15" s="379"/>
      <c r="BQ15" s="379"/>
      <c r="BR15" s="379"/>
      <c r="BS15" s="379"/>
      <c r="BT15" s="379"/>
      <c r="BU15" s="380"/>
      <c r="BV15" s="378">
        <v>6354191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22.8</v>
      </c>
      <c r="AD16" s="478"/>
      <c r="AE16" s="478"/>
      <c r="AF16" s="478"/>
      <c r="AG16" s="479"/>
      <c r="AH16" s="477">
        <v>23.2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11381792</v>
      </c>
      <c r="BO16" s="384"/>
      <c r="BP16" s="384"/>
      <c r="BQ16" s="384"/>
      <c r="BR16" s="384"/>
      <c r="BS16" s="384"/>
      <c r="BT16" s="384"/>
      <c r="BU16" s="385"/>
      <c r="BV16" s="383">
        <v>11308070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21548</v>
      </c>
      <c r="AD17" s="360"/>
      <c r="AE17" s="360"/>
      <c r="AF17" s="360"/>
      <c r="AG17" s="361"/>
      <c r="AH17" s="359">
        <v>22091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8263705</v>
      </c>
      <c r="BO17" s="384"/>
      <c r="BP17" s="384"/>
      <c r="BQ17" s="384"/>
      <c r="BR17" s="384"/>
      <c r="BS17" s="384"/>
      <c r="BT17" s="384"/>
      <c r="BU17" s="385"/>
      <c r="BV17" s="383">
        <v>8144209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294.64999999999998</v>
      </c>
      <c r="M18" s="448"/>
      <c r="N18" s="448"/>
      <c r="O18" s="448"/>
      <c r="P18" s="448"/>
      <c r="Q18" s="448"/>
      <c r="R18" s="449"/>
      <c r="S18" s="449"/>
      <c r="T18" s="449"/>
      <c r="U18" s="449"/>
      <c r="V18" s="450"/>
      <c r="W18" s="464"/>
      <c r="X18" s="465"/>
      <c r="Y18" s="465"/>
      <c r="Z18" s="465"/>
      <c r="AA18" s="465"/>
      <c r="AB18" s="473"/>
      <c r="AC18" s="347">
        <v>73.3</v>
      </c>
      <c r="AD18" s="348"/>
      <c r="AE18" s="348"/>
      <c r="AF18" s="348"/>
      <c r="AG18" s="451"/>
      <c r="AH18" s="347">
        <v>70.400000000000006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13604491</v>
      </c>
      <c r="BO18" s="384"/>
      <c r="BP18" s="384"/>
      <c r="BQ18" s="384"/>
      <c r="BR18" s="384"/>
      <c r="BS18" s="384"/>
      <c r="BT18" s="384"/>
      <c r="BU18" s="385"/>
      <c r="BV18" s="383">
        <v>13459383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235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17227055</v>
      </c>
      <c r="BO19" s="384"/>
      <c r="BP19" s="384"/>
      <c r="BQ19" s="384"/>
      <c r="BR19" s="384"/>
      <c r="BS19" s="384"/>
      <c r="BT19" s="384"/>
      <c r="BU19" s="385"/>
      <c r="BV19" s="383">
        <v>17536822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27634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26069675</v>
      </c>
      <c r="BO23" s="384"/>
      <c r="BP23" s="384"/>
      <c r="BQ23" s="384"/>
      <c r="BR23" s="384"/>
      <c r="BS23" s="384"/>
      <c r="BT23" s="384"/>
      <c r="BU23" s="385"/>
      <c r="BV23" s="383">
        <v>25800789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8450</v>
      </c>
      <c r="R24" s="360"/>
      <c r="S24" s="360"/>
      <c r="T24" s="360"/>
      <c r="U24" s="360"/>
      <c r="V24" s="361"/>
      <c r="W24" s="425"/>
      <c r="X24" s="416"/>
      <c r="Y24" s="417"/>
      <c r="Z24" s="356" t="s">
        <v>154</v>
      </c>
      <c r="AA24" s="357"/>
      <c r="AB24" s="357"/>
      <c r="AC24" s="357"/>
      <c r="AD24" s="357"/>
      <c r="AE24" s="357"/>
      <c r="AF24" s="357"/>
      <c r="AG24" s="358"/>
      <c r="AH24" s="359">
        <v>473</v>
      </c>
      <c r="AI24" s="360"/>
      <c r="AJ24" s="360"/>
      <c r="AK24" s="360"/>
      <c r="AL24" s="361"/>
      <c r="AM24" s="359">
        <v>1472922</v>
      </c>
      <c r="AN24" s="360"/>
      <c r="AO24" s="360"/>
      <c r="AP24" s="360"/>
      <c r="AQ24" s="360"/>
      <c r="AR24" s="361"/>
      <c r="AS24" s="359">
        <v>3114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13889132</v>
      </c>
      <c r="BO24" s="384"/>
      <c r="BP24" s="384"/>
      <c r="BQ24" s="384"/>
      <c r="BR24" s="384"/>
      <c r="BS24" s="384"/>
      <c r="BT24" s="384"/>
      <c r="BU24" s="385"/>
      <c r="BV24" s="383">
        <v>13962197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7070</v>
      </c>
      <c r="R25" s="360"/>
      <c r="S25" s="360"/>
      <c r="T25" s="360"/>
      <c r="U25" s="360"/>
      <c r="V25" s="361"/>
      <c r="W25" s="425"/>
      <c r="X25" s="416"/>
      <c r="Y25" s="417"/>
      <c r="Z25" s="356" t="s">
        <v>157</v>
      </c>
      <c r="AA25" s="357"/>
      <c r="AB25" s="357"/>
      <c r="AC25" s="357"/>
      <c r="AD25" s="357"/>
      <c r="AE25" s="357"/>
      <c r="AF25" s="357"/>
      <c r="AG25" s="358"/>
      <c r="AH25" s="359">
        <v>99</v>
      </c>
      <c r="AI25" s="360"/>
      <c r="AJ25" s="360"/>
      <c r="AK25" s="360"/>
      <c r="AL25" s="361"/>
      <c r="AM25" s="359">
        <v>284724</v>
      </c>
      <c r="AN25" s="360"/>
      <c r="AO25" s="360"/>
      <c r="AP25" s="360"/>
      <c r="AQ25" s="360"/>
      <c r="AR25" s="361"/>
      <c r="AS25" s="359">
        <v>2876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3525031</v>
      </c>
      <c r="BO25" s="379"/>
      <c r="BP25" s="379"/>
      <c r="BQ25" s="379"/>
      <c r="BR25" s="379"/>
      <c r="BS25" s="379"/>
      <c r="BT25" s="379"/>
      <c r="BU25" s="380"/>
      <c r="BV25" s="378">
        <v>3792242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6060</v>
      </c>
      <c r="R26" s="360"/>
      <c r="S26" s="360"/>
      <c r="T26" s="360"/>
      <c r="U26" s="360"/>
      <c r="V26" s="361"/>
      <c r="W26" s="425"/>
      <c r="X26" s="416"/>
      <c r="Y26" s="417"/>
      <c r="Z26" s="356" t="s">
        <v>160</v>
      </c>
      <c r="AA26" s="438"/>
      <c r="AB26" s="438"/>
      <c r="AC26" s="438"/>
      <c r="AD26" s="438"/>
      <c r="AE26" s="438"/>
      <c r="AF26" s="438"/>
      <c r="AG26" s="439"/>
      <c r="AH26" s="359">
        <v>7</v>
      </c>
      <c r="AI26" s="360"/>
      <c r="AJ26" s="360"/>
      <c r="AK26" s="360"/>
      <c r="AL26" s="361"/>
      <c r="AM26" s="359">
        <v>26691</v>
      </c>
      <c r="AN26" s="360"/>
      <c r="AO26" s="360"/>
      <c r="AP26" s="360"/>
      <c r="AQ26" s="360"/>
      <c r="AR26" s="361"/>
      <c r="AS26" s="359">
        <v>3813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4400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1252750</v>
      </c>
      <c r="BO27" s="387"/>
      <c r="BP27" s="387"/>
      <c r="BQ27" s="387"/>
      <c r="BR27" s="387"/>
      <c r="BS27" s="387"/>
      <c r="BT27" s="387"/>
      <c r="BU27" s="388"/>
      <c r="BV27" s="386">
        <v>1252648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3850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1674405</v>
      </c>
      <c r="BO28" s="379"/>
      <c r="BP28" s="379"/>
      <c r="BQ28" s="379"/>
      <c r="BR28" s="379"/>
      <c r="BS28" s="379"/>
      <c r="BT28" s="379"/>
      <c r="BU28" s="380"/>
      <c r="BV28" s="378">
        <v>1647463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19</v>
      </c>
      <c r="M29" s="360"/>
      <c r="N29" s="360"/>
      <c r="O29" s="360"/>
      <c r="P29" s="361"/>
      <c r="Q29" s="359">
        <v>3550</v>
      </c>
      <c r="R29" s="360"/>
      <c r="S29" s="360"/>
      <c r="T29" s="360"/>
      <c r="U29" s="360"/>
      <c r="V29" s="361"/>
      <c r="W29" s="426"/>
      <c r="X29" s="427"/>
      <c r="Y29" s="428"/>
      <c r="Z29" s="356" t="s">
        <v>171</v>
      </c>
      <c r="AA29" s="357"/>
      <c r="AB29" s="357"/>
      <c r="AC29" s="357"/>
      <c r="AD29" s="357"/>
      <c r="AE29" s="357"/>
      <c r="AF29" s="357"/>
      <c r="AG29" s="358"/>
      <c r="AH29" s="359">
        <v>475</v>
      </c>
      <c r="AI29" s="360"/>
      <c r="AJ29" s="360"/>
      <c r="AK29" s="360"/>
      <c r="AL29" s="361"/>
      <c r="AM29" s="359">
        <v>1479298</v>
      </c>
      <c r="AN29" s="360"/>
      <c r="AO29" s="360"/>
      <c r="AP29" s="360"/>
      <c r="AQ29" s="360"/>
      <c r="AR29" s="361"/>
      <c r="AS29" s="359">
        <v>3114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183767</v>
      </c>
      <c r="BO29" s="384"/>
      <c r="BP29" s="384"/>
      <c r="BQ29" s="384"/>
      <c r="BR29" s="384"/>
      <c r="BS29" s="384"/>
      <c r="BT29" s="384"/>
      <c r="BU29" s="385"/>
      <c r="BV29" s="383">
        <v>183633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1356800</v>
      </c>
      <c r="BO30" s="387"/>
      <c r="BP30" s="387"/>
      <c r="BQ30" s="387"/>
      <c r="BR30" s="387"/>
      <c r="BS30" s="387"/>
      <c r="BT30" s="387"/>
      <c r="BU30" s="388"/>
      <c r="BV30" s="386">
        <v>1325555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恵庭市水道事業会計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石狩東部広域水道企業団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恵庭市振興公社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恵庭市下水道事業会計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札幌広域圏組合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恵庭市学校給食協会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石狩教育研修センター</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恵庭リサーチビジネスパーク㈱</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産業廃棄物処理事業特別会計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墓園事業特別会計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25624</v>
      </c>
      <c r="J41" s="83">
        <v>25972</v>
      </c>
      <c r="K41" s="83">
        <v>25787</v>
      </c>
      <c r="L41" s="83">
        <v>25801</v>
      </c>
      <c r="M41" s="84">
        <v>26070</v>
      </c>
    </row>
    <row r="42" spans="2:13" ht="27.75" customHeight="1">
      <c r="B42" s="1171"/>
      <c r="C42" s="1172"/>
      <c r="D42" s="85"/>
      <c r="E42" s="1175" t="s">
        <v>26</v>
      </c>
      <c r="F42" s="1175"/>
      <c r="G42" s="1175"/>
      <c r="H42" s="1176"/>
      <c r="I42" s="86">
        <v>549</v>
      </c>
      <c r="J42" s="87">
        <v>407</v>
      </c>
      <c r="K42" s="87">
        <v>300</v>
      </c>
      <c r="L42" s="87">
        <v>153</v>
      </c>
      <c r="M42" s="88">
        <v>115</v>
      </c>
    </row>
    <row r="43" spans="2:13" ht="27.75" customHeight="1">
      <c r="B43" s="1171"/>
      <c r="C43" s="1172"/>
      <c r="D43" s="85"/>
      <c r="E43" s="1175" t="s">
        <v>27</v>
      </c>
      <c r="F43" s="1175"/>
      <c r="G43" s="1175"/>
      <c r="H43" s="1176"/>
      <c r="I43" s="86">
        <v>11602</v>
      </c>
      <c r="J43" s="87">
        <v>11496</v>
      </c>
      <c r="K43" s="87">
        <v>11272</v>
      </c>
      <c r="L43" s="87">
        <v>10685</v>
      </c>
      <c r="M43" s="88">
        <v>10178</v>
      </c>
    </row>
    <row r="44" spans="2:13" ht="27.75" customHeight="1">
      <c r="B44" s="1171"/>
      <c r="C44" s="1172"/>
      <c r="D44" s="85"/>
      <c r="E44" s="1175" t="s">
        <v>28</v>
      </c>
      <c r="F44" s="1175"/>
      <c r="G44" s="1175"/>
      <c r="H44" s="1176"/>
      <c r="I44" s="86">
        <v>5</v>
      </c>
      <c r="J44" s="87">
        <v>2</v>
      </c>
      <c r="K44" s="87">
        <v>0</v>
      </c>
      <c r="L44" s="87">
        <v>0</v>
      </c>
      <c r="M44" s="88" t="s">
        <v>488</v>
      </c>
    </row>
    <row r="45" spans="2:13" ht="27.75" customHeight="1">
      <c r="B45" s="1171"/>
      <c r="C45" s="1172"/>
      <c r="D45" s="85"/>
      <c r="E45" s="1175" t="s">
        <v>29</v>
      </c>
      <c r="F45" s="1175"/>
      <c r="G45" s="1175"/>
      <c r="H45" s="1176"/>
      <c r="I45" s="86">
        <v>3551</v>
      </c>
      <c r="J45" s="87">
        <v>3666</v>
      </c>
      <c r="K45" s="87">
        <v>3426</v>
      </c>
      <c r="L45" s="87">
        <v>3027</v>
      </c>
      <c r="M45" s="88">
        <v>2951</v>
      </c>
    </row>
    <row r="46" spans="2:13" ht="27.75" customHeight="1">
      <c r="B46" s="1171"/>
      <c r="C46" s="1172"/>
      <c r="D46" s="85"/>
      <c r="E46" s="1175" t="s">
        <v>30</v>
      </c>
      <c r="F46" s="1175"/>
      <c r="G46" s="1175"/>
      <c r="H46" s="1176"/>
      <c r="I46" s="86">
        <v>1952</v>
      </c>
      <c r="J46" s="87">
        <v>1748</v>
      </c>
      <c r="K46" s="87">
        <v>1657</v>
      </c>
      <c r="L46" s="87">
        <v>1597</v>
      </c>
      <c r="M46" s="88">
        <v>1291</v>
      </c>
    </row>
    <row r="47" spans="2:13" ht="27.75" customHeight="1">
      <c r="B47" s="1171"/>
      <c r="C47" s="1172"/>
      <c r="D47" s="85"/>
      <c r="E47" s="1175" t="s">
        <v>31</v>
      </c>
      <c r="F47" s="1175"/>
      <c r="G47" s="1175"/>
      <c r="H47" s="1176"/>
      <c r="I47" s="86" t="s">
        <v>488</v>
      </c>
      <c r="J47" s="87" t="s">
        <v>488</v>
      </c>
      <c r="K47" s="87" t="s">
        <v>488</v>
      </c>
      <c r="L47" s="87" t="s">
        <v>488</v>
      </c>
      <c r="M47" s="88" t="s">
        <v>488</v>
      </c>
    </row>
    <row r="48" spans="2:13" ht="27.75" customHeight="1">
      <c r="B48" s="1173"/>
      <c r="C48" s="1174"/>
      <c r="D48" s="85"/>
      <c r="E48" s="1175" t="s">
        <v>32</v>
      </c>
      <c r="F48" s="1175"/>
      <c r="G48" s="1175"/>
      <c r="H48" s="1176"/>
      <c r="I48" s="86" t="s">
        <v>488</v>
      </c>
      <c r="J48" s="87" t="s">
        <v>488</v>
      </c>
      <c r="K48" s="87" t="s">
        <v>488</v>
      </c>
      <c r="L48" s="87" t="s">
        <v>488</v>
      </c>
      <c r="M48" s="88" t="s">
        <v>488</v>
      </c>
    </row>
    <row r="49" spans="2:13" ht="27.75" customHeight="1">
      <c r="B49" s="1169" t="s">
        <v>33</v>
      </c>
      <c r="C49" s="1170"/>
      <c r="D49" s="89"/>
      <c r="E49" s="1175" t="s">
        <v>34</v>
      </c>
      <c r="F49" s="1175"/>
      <c r="G49" s="1175"/>
      <c r="H49" s="1176"/>
      <c r="I49" s="86">
        <v>1903</v>
      </c>
      <c r="J49" s="87">
        <v>2598</v>
      </c>
      <c r="K49" s="87">
        <v>3025</v>
      </c>
      <c r="L49" s="87">
        <v>3417</v>
      </c>
      <c r="M49" s="88">
        <v>3474</v>
      </c>
    </row>
    <row r="50" spans="2:13" ht="27.75" customHeight="1">
      <c r="B50" s="1171"/>
      <c r="C50" s="1172"/>
      <c r="D50" s="85"/>
      <c r="E50" s="1175" t="s">
        <v>35</v>
      </c>
      <c r="F50" s="1175"/>
      <c r="G50" s="1175"/>
      <c r="H50" s="1176"/>
      <c r="I50" s="86">
        <v>8978</v>
      </c>
      <c r="J50" s="87">
        <v>8429</v>
      </c>
      <c r="K50" s="87">
        <v>7883</v>
      </c>
      <c r="L50" s="87">
        <v>7231</v>
      </c>
      <c r="M50" s="88">
        <v>6838</v>
      </c>
    </row>
    <row r="51" spans="2:13" ht="27.75" customHeight="1">
      <c r="B51" s="1173"/>
      <c r="C51" s="1174"/>
      <c r="D51" s="85"/>
      <c r="E51" s="1175" t="s">
        <v>36</v>
      </c>
      <c r="F51" s="1175"/>
      <c r="G51" s="1175"/>
      <c r="H51" s="1176"/>
      <c r="I51" s="86">
        <v>20970</v>
      </c>
      <c r="J51" s="87">
        <v>21474</v>
      </c>
      <c r="K51" s="87">
        <v>21595</v>
      </c>
      <c r="L51" s="87">
        <v>21773</v>
      </c>
      <c r="M51" s="88">
        <v>21963</v>
      </c>
    </row>
    <row r="52" spans="2:13" ht="27.75" customHeight="1" thickBot="1">
      <c r="B52" s="1177" t="s">
        <v>37</v>
      </c>
      <c r="C52" s="1178"/>
      <c r="D52" s="90"/>
      <c r="E52" s="1179" t="s">
        <v>38</v>
      </c>
      <c r="F52" s="1179"/>
      <c r="G52" s="1179"/>
      <c r="H52" s="1180"/>
      <c r="I52" s="91">
        <v>11432</v>
      </c>
      <c r="J52" s="92">
        <v>10789</v>
      </c>
      <c r="K52" s="92">
        <v>9939</v>
      </c>
      <c r="L52" s="92">
        <v>8843</v>
      </c>
      <c r="M52" s="93">
        <v>8330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51516</v>
      </c>
      <c r="E3" s="116"/>
      <c r="F3" s="117">
        <v>61882</v>
      </c>
      <c r="G3" s="118"/>
      <c r="H3" s="119"/>
    </row>
    <row r="4" spans="1:8">
      <c r="A4" s="120"/>
      <c r="B4" s="121"/>
      <c r="C4" s="122"/>
      <c r="D4" s="123">
        <v>30385</v>
      </c>
      <c r="E4" s="124"/>
      <c r="F4" s="125">
        <v>32175</v>
      </c>
      <c r="G4" s="126"/>
      <c r="H4" s="127"/>
    </row>
    <row r="5" spans="1:8">
      <c r="A5" s="108" t="s">
        <v>520</v>
      </c>
      <c r="B5" s="113"/>
      <c r="C5" s="114"/>
      <c r="D5" s="115">
        <v>53644</v>
      </c>
      <c r="E5" s="116"/>
      <c r="F5" s="117">
        <v>47569</v>
      </c>
      <c r="G5" s="118"/>
      <c r="H5" s="119"/>
    </row>
    <row r="6" spans="1:8">
      <c r="A6" s="120"/>
      <c r="B6" s="121"/>
      <c r="C6" s="122"/>
      <c r="D6" s="123">
        <v>31351</v>
      </c>
      <c r="E6" s="124"/>
      <c r="F6" s="125">
        <v>26255</v>
      </c>
      <c r="G6" s="126"/>
      <c r="H6" s="127"/>
    </row>
    <row r="7" spans="1:8">
      <c r="A7" s="108" t="s">
        <v>521</v>
      </c>
      <c r="B7" s="113"/>
      <c r="C7" s="114"/>
      <c r="D7" s="115">
        <v>38507</v>
      </c>
      <c r="E7" s="116"/>
      <c r="F7" s="117">
        <v>50880</v>
      </c>
      <c r="G7" s="118"/>
      <c r="H7" s="119"/>
    </row>
    <row r="8" spans="1:8">
      <c r="A8" s="120"/>
      <c r="B8" s="121"/>
      <c r="C8" s="122"/>
      <c r="D8" s="123">
        <v>21096</v>
      </c>
      <c r="E8" s="124"/>
      <c r="F8" s="125">
        <v>26879</v>
      </c>
      <c r="G8" s="126"/>
      <c r="H8" s="127"/>
    </row>
    <row r="9" spans="1:8">
      <c r="A9" s="108" t="s">
        <v>522</v>
      </c>
      <c r="B9" s="113"/>
      <c r="C9" s="114"/>
      <c r="D9" s="115">
        <v>57601</v>
      </c>
      <c r="E9" s="116"/>
      <c r="F9" s="117">
        <v>63956</v>
      </c>
      <c r="G9" s="118"/>
      <c r="H9" s="119"/>
    </row>
    <row r="10" spans="1:8">
      <c r="A10" s="120"/>
      <c r="B10" s="121"/>
      <c r="C10" s="122"/>
      <c r="D10" s="123">
        <v>32125</v>
      </c>
      <c r="E10" s="124"/>
      <c r="F10" s="125">
        <v>29239</v>
      </c>
      <c r="G10" s="126"/>
      <c r="H10" s="127"/>
    </row>
    <row r="11" spans="1:8">
      <c r="A11" s="108" t="s">
        <v>523</v>
      </c>
      <c r="B11" s="113"/>
      <c r="C11" s="114"/>
      <c r="D11" s="115">
        <v>63032</v>
      </c>
      <c r="E11" s="116"/>
      <c r="F11" s="117">
        <v>66255</v>
      </c>
      <c r="G11" s="118"/>
      <c r="H11" s="119"/>
    </row>
    <row r="12" spans="1:8">
      <c r="A12" s="120"/>
      <c r="B12" s="121"/>
      <c r="C12" s="128"/>
      <c r="D12" s="123">
        <v>32963</v>
      </c>
      <c r="E12" s="124"/>
      <c r="F12" s="125">
        <v>31822</v>
      </c>
      <c r="G12" s="126"/>
      <c r="H12" s="127"/>
    </row>
    <row r="13" spans="1:8">
      <c r="A13" s="108"/>
      <c r="B13" s="113"/>
      <c r="C13" s="129"/>
      <c r="D13" s="130">
        <v>52860</v>
      </c>
      <c r="E13" s="131"/>
      <c r="F13" s="132">
        <v>58108</v>
      </c>
      <c r="G13" s="133"/>
      <c r="H13" s="119"/>
    </row>
    <row r="14" spans="1:8">
      <c r="A14" s="120"/>
      <c r="B14" s="121"/>
      <c r="C14" s="122"/>
      <c r="D14" s="123">
        <v>29584</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3.91</v>
      </c>
      <c r="C19" s="134">
        <f>ROUND(VALUE(SUBSTITUTE(実質収支比率等に係る経年分析!G$48,"▲","-")),2)</f>
        <v>1.95</v>
      </c>
      <c r="D19" s="134">
        <f>ROUND(VALUE(SUBSTITUTE(実質収支比率等に係る経年分析!H$48,"▲","-")),2)</f>
        <v>4.42</v>
      </c>
      <c r="E19" s="134">
        <f>ROUND(VALUE(SUBSTITUTE(実質収支比率等に係る経年分析!I$48,"▲","-")),2)</f>
        <v>5.3</v>
      </c>
      <c r="F19" s="134">
        <f>ROUND(VALUE(SUBSTITUTE(実質収支比率等に係る経年分析!J$48,"▲","-")),2)</f>
        <v>4.22</v>
      </c>
    </row>
    <row r="20" spans="1:11">
      <c r="A20" s="134" t="s">
        <v>43</v>
      </c>
      <c r="B20" s="134">
        <f>ROUND(VALUE(SUBSTITUTE(実質収支比率等に係る経年分析!F$47,"▲","-")),2)</f>
        <v>4.38</v>
      </c>
      <c r="C20" s="134">
        <f>ROUND(VALUE(SUBSTITUTE(実質収支比率等に係る経年分析!G$47,"▲","-")),2)</f>
        <v>9.08</v>
      </c>
      <c r="D20" s="134">
        <f>ROUND(VALUE(SUBSTITUTE(実質収支比率等に係る経年分析!H$47,"▲","-")),2)</f>
        <v>9.26</v>
      </c>
      <c r="E20" s="134">
        <f>ROUND(VALUE(SUBSTITUTE(実質収支比率等に係る経年分析!I$47,"▲","-")),2)</f>
        <v>11.43</v>
      </c>
      <c r="F20" s="134">
        <f>ROUND(VALUE(SUBSTITUTE(実質収支比率等に係る経年分析!J$47,"▲","-")),2)</f>
        <v>11.63</v>
      </c>
    </row>
    <row r="21" spans="1:11">
      <c r="A21" s="134" t="s">
        <v>44</v>
      </c>
      <c r="B21" s="134">
        <f>IF(ISNUMBER(VALUE(SUBSTITUTE(実質収支比率等に係る経年分析!F$49,"▲","-"))),ROUND(VALUE(SUBSTITUTE(実質収支比率等に係る経年分析!F$49,"▲","-")),2),NA())</f>
        <v>4.18</v>
      </c>
      <c r="C21" s="134">
        <f>IF(ISNUMBER(VALUE(SUBSTITUTE(実質収支比率等に係る経年分析!G$49,"▲","-"))),ROUND(VALUE(SUBSTITUTE(実質収支比率等に係る経年分析!G$49,"▲","-")),2),NA())</f>
        <v>0.72</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1.82</v>
      </c>
      <c r="F21" s="134">
        <f>IF(ISNUMBER(VALUE(SUBSTITUTE(実質収支比率等に係る経年分析!J$49,"▲","-"))),ROUND(VALUE(SUBSTITUTE(実質収支比率等に係る経年分析!J$49,"▲","-")),2),NA())</f>
        <v>-2.5099999999999998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4.0599999999999996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4.22</v>
      </c>
    </row>
    <row r="34" spans="1:16">
      <c r="A34" s="135" t="str">
        <f>IF(連結実質赤字比率に係る赤字・黒字の構成分析!C$36="",NA(),連結実質赤字比率に係る赤字・黒字の構成分析!C$36)</f>
        <v>恵庭市水道事業会計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12.74</v>
      </c>
    </row>
    <row r="35" spans="1:16">
      <c r="A35" s="135" t="str">
        <f>IF(連結実質赤字比率に係る赤字・黒字の構成分析!C$35="",NA(),連結実質赤字比率に係る赤字・黒字の構成分析!C$35)</f>
        <v>恵庭市下水道事業会計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13.02</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1.61</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0.09</v>
      </c>
      <c r="F36" s="135">
        <f>IF(ROUND(VALUE(SUBSTITUTE(連結実質赤字比率に係る赤字・黒字の構成分析!H$34,"▲", "-")), 2) &lt; 0, ABS(ROUND(VALUE(SUBSTITUTE(連結実質赤字比率に係る赤字・黒字の構成分析!H$34,"▲", "-")), 2)), NA())</f>
        <v>1.17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1.69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2.66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2381</v>
      </c>
      <c r="E42" s="136"/>
      <c r="F42" s="136"/>
      <c r="G42" s="136">
        <f>'実質公債費比率（分子）の構造'!L$52</f>
        <v>2420</v>
      </c>
      <c r="H42" s="136"/>
      <c r="I42" s="136"/>
      <c r="J42" s="136">
        <f>'実質公債費比率（分子）の構造'!M$52</f>
        <v>2635</v>
      </c>
      <c r="K42" s="136"/>
      <c r="L42" s="136"/>
      <c r="M42" s="136">
        <f>'実質公債費比率（分子）の構造'!N$52</f>
        <v>2569</v>
      </c>
      <c r="N42" s="136"/>
      <c r="O42" s="136"/>
      <c r="P42" s="136">
        <f>'実質公債費比率（分子）の構造'!O$52</f>
        <v>2680</v>
      </c>
    </row>
    <row r="43" spans="1:16">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274</v>
      </c>
      <c r="C44" s="136"/>
      <c r="D44" s="136"/>
      <c r="E44" s="136">
        <f>'実質公債費比率（分子）の構造'!L$50</f>
        <v>166</v>
      </c>
      <c r="F44" s="136"/>
      <c r="G44" s="136"/>
      <c r="H44" s="136">
        <f>'実質公債費比率（分子）の構造'!M$50</f>
        <v>123</v>
      </c>
      <c r="I44" s="136"/>
      <c r="J44" s="136"/>
      <c r="K44" s="136">
        <f>'実質公債費比率（分子）の構造'!N$50</f>
        <v>65</v>
      </c>
      <c r="L44" s="136"/>
      <c r="M44" s="136"/>
      <c r="N44" s="136">
        <f>'実質公債費比率（分子）の構造'!O$50</f>
        <v>46</v>
      </c>
      <c r="O44" s="136"/>
      <c r="P44" s="136"/>
    </row>
    <row r="45" spans="1:16">
      <c r="A45" s="136" t="s">
        <v>54</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t="str">
        <f>'実質公債費比率（分子）の構造'!O$49</f>
        <v>-</v>
      </c>
      <c r="O45" s="136"/>
      <c r="P45" s="136"/>
    </row>
    <row r="46" spans="1:16">
      <c r="A46" s="136" t="s">
        <v>55</v>
      </c>
      <c r="B46" s="136">
        <f>'実質公債費比率（分子）の構造'!K$48</f>
        <v>723</v>
      </c>
      <c r="C46" s="136"/>
      <c r="D46" s="136"/>
      <c r="E46" s="136">
        <f>'実質公債費比率（分子）の構造'!L$48</f>
        <v>692</v>
      </c>
      <c r="F46" s="136"/>
      <c r="G46" s="136"/>
      <c r="H46" s="136">
        <f>'実質公債費比率（分子）の構造'!M$48</f>
        <v>924</v>
      </c>
      <c r="I46" s="136"/>
      <c r="J46" s="136"/>
      <c r="K46" s="136">
        <f>'実質公債費比率（分子）の構造'!N$48</f>
        <v>867</v>
      </c>
      <c r="L46" s="136"/>
      <c r="M46" s="136"/>
      <c r="N46" s="136">
        <f>'実質公債費比率（分子）の構造'!O$48</f>
        <v>859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2681</v>
      </c>
      <c r="C49" s="136"/>
      <c r="D49" s="136"/>
      <c r="E49" s="136">
        <f>'実質公債費比率（分子）の構造'!L$45</f>
        <v>2716</v>
      </c>
      <c r="F49" s="136"/>
      <c r="G49" s="136"/>
      <c r="H49" s="136">
        <f>'実質公債費比率（分子）の構造'!M$45</f>
        <v>2640</v>
      </c>
      <c r="I49" s="136"/>
      <c r="J49" s="136"/>
      <c r="K49" s="136">
        <f>'実質公債費比率（分子）の構造'!N$45</f>
        <v>2632</v>
      </c>
      <c r="L49" s="136"/>
      <c r="M49" s="136"/>
      <c r="N49" s="136">
        <f>'実質公債費比率（分子）の構造'!O$45</f>
        <v>2575</v>
      </c>
      <c r="O49" s="136"/>
      <c r="P49" s="136"/>
    </row>
    <row r="50" spans="1:16">
      <c r="A50" s="136" t="s">
        <v>59</v>
      </c>
      <c r="B50" s="136" t="e">
        <f>NA()</f>
        <v>#N/A</v>
      </c>
      <c r="C50" s="136">
        <f>IF(ISNUMBER('実質公債費比率（分子）の構造'!K$53),'実質公債費比率（分子）の構造'!K$53,NA())</f>
        <v>1300</v>
      </c>
      <c r="D50" s="136" t="e">
        <f>NA()</f>
        <v>#N/A</v>
      </c>
      <c r="E50" s="136" t="e">
        <f>NA()</f>
        <v>#N/A</v>
      </c>
      <c r="F50" s="136">
        <f>IF(ISNUMBER('実質公債費比率（分子）の構造'!L$53),'実質公債費比率（分子）の構造'!L$53,NA())</f>
        <v>1154</v>
      </c>
      <c r="G50" s="136" t="e">
        <f>NA()</f>
        <v>#N/A</v>
      </c>
      <c r="H50" s="136" t="e">
        <f>NA()</f>
        <v>#N/A</v>
      </c>
      <c r="I50" s="136">
        <f>IF(ISNUMBER('実質公債費比率（分子）の構造'!M$53),'実質公債費比率（分子）の構造'!M$53,NA())</f>
        <v>1052</v>
      </c>
      <c r="J50" s="136" t="e">
        <f>NA()</f>
        <v>#N/A</v>
      </c>
      <c r="K50" s="136" t="e">
        <f>NA()</f>
        <v>#N/A</v>
      </c>
      <c r="L50" s="136">
        <f>IF(ISNUMBER('実質公債費比率（分子）の構造'!N$53),'実質公債費比率（分子）の構造'!N$53,NA())</f>
        <v>995</v>
      </c>
      <c r="M50" s="136" t="e">
        <f>NA()</f>
        <v>#N/A</v>
      </c>
      <c r="N50" s="136" t="e">
        <f>NA()</f>
        <v>#N/A</v>
      </c>
      <c r="O50" s="136">
        <f>IF(ISNUMBER('実質公債費比率（分子）の構造'!O$53),'実質公債費比率（分子）の構造'!O$53,NA())</f>
        <v>800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20970</v>
      </c>
      <c r="E56" s="135"/>
      <c r="F56" s="135"/>
      <c r="G56" s="135">
        <f>'将来負担比率（分子）の構造'!J$51</f>
        <v>21474</v>
      </c>
      <c r="H56" s="135"/>
      <c r="I56" s="135"/>
      <c r="J56" s="135">
        <f>'将来負担比率（分子）の構造'!K$51</f>
        <v>21595</v>
      </c>
      <c r="K56" s="135"/>
      <c r="L56" s="135"/>
      <c r="M56" s="135">
        <f>'将来負担比率（分子）の構造'!L$51</f>
        <v>21773</v>
      </c>
      <c r="N56" s="135"/>
      <c r="O56" s="135"/>
      <c r="P56" s="135">
        <f>'将来負担比率（分子）の構造'!M$51</f>
        <v>21963</v>
      </c>
    </row>
    <row r="57" spans="1:16">
      <c r="A57" s="135" t="s">
        <v>35</v>
      </c>
      <c r="B57" s="135"/>
      <c r="C57" s="135"/>
      <c r="D57" s="135">
        <f>'将来負担比率（分子）の構造'!I$50</f>
        <v>8978</v>
      </c>
      <c r="E57" s="135"/>
      <c r="F57" s="135"/>
      <c r="G57" s="135">
        <f>'将来負担比率（分子）の構造'!J$50</f>
        <v>8429</v>
      </c>
      <c r="H57" s="135"/>
      <c r="I57" s="135"/>
      <c r="J57" s="135">
        <f>'将来負担比率（分子）の構造'!K$50</f>
        <v>7883</v>
      </c>
      <c r="K57" s="135"/>
      <c r="L57" s="135"/>
      <c r="M57" s="135">
        <f>'将来負担比率（分子）の構造'!L$50</f>
        <v>7231</v>
      </c>
      <c r="N57" s="135"/>
      <c r="O57" s="135"/>
      <c r="P57" s="135">
        <f>'将来負担比率（分子）の構造'!M$50</f>
        <v>6838</v>
      </c>
    </row>
    <row r="58" spans="1:16">
      <c r="A58" s="135" t="s">
        <v>34</v>
      </c>
      <c r="B58" s="135"/>
      <c r="C58" s="135"/>
      <c r="D58" s="135">
        <f>'将来負担比率（分子）の構造'!I$49</f>
        <v>1903</v>
      </c>
      <c r="E58" s="135"/>
      <c r="F58" s="135"/>
      <c r="G58" s="135">
        <f>'将来負担比率（分子）の構造'!J$49</f>
        <v>2598</v>
      </c>
      <c r="H58" s="135"/>
      <c r="I58" s="135"/>
      <c r="J58" s="135">
        <f>'将来負担比率（分子）の構造'!K$49</f>
        <v>3025</v>
      </c>
      <c r="K58" s="135"/>
      <c r="L58" s="135"/>
      <c r="M58" s="135">
        <f>'将来負担比率（分子）の構造'!L$49</f>
        <v>3417</v>
      </c>
      <c r="N58" s="135"/>
      <c r="O58" s="135"/>
      <c r="P58" s="135">
        <f>'将来負担比率（分子）の構造'!M$49</f>
        <v>3474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1952</v>
      </c>
      <c r="C61" s="135"/>
      <c r="D61" s="135"/>
      <c r="E61" s="135">
        <f>'将来負担比率（分子）の構造'!J$46</f>
        <v>1748</v>
      </c>
      <c r="F61" s="135"/>
      <c r="G61" s="135"/>
      <c r="H61" s="135">
        <f>'将来負担比率（分子）の構造'!K$46</f>
        <v>1657</v>
      </c>
      <c r="I61" s="135"/>
      <c r="J61" s="135"/>
      <c r="K61" s="135">
        <f>'将来負担比率（分子）の構造'!L$46</f>
        <v>1597</v>
      </c>
      <c r="L61" s="135"/>
      <c r="M61" s="135"/>
      <c r="N61" s="135">
        <f>'将来負担比率（分子）の構造'!M$46</f>
        <v>1291</v>
      </c>
      <c r="O61" s="135"/>
      <c r="P61" s="135"/>
    </row>
    <row r="62" spans="1:16">
      <c r="A62" s="135" t="s">
        <v>29</v>
      </c>
      <c r="B62" s="135">
        <f>'将来負担比率（分子）の構造'!I$45</f>
        <v>3551</v>
      </c>
      <c r="C62" s="135"/>
      <c r="D62" s="135"/>
      <c r="E62" s="135">
        <f>'将来負担比率（分子）の構造'!J$45</f>
        <v>3666</v>
      </c>
      <c r="F62" s="135"/>
      <c r="G62" s="135"/>
      <c r="H62" s="135">
        <f>'将来負担比率（分子）の構造'!K$45</f>
        <v>3426</v>
      </c>
      <c r="I62" s="135"/>
      <c r="J62" s="135"/>
      <c r="K62" s="135">
        <f>'将来負担比率（分子）の構造'!L$45</f>
        <v>3027</v>
      </c>
      <c r="L62" s="135"/>
      <c r="M62" s="135"/>
      <c r="N62" s="135">
        <f>'将来負担比率（分子）の構造'!M$45</f>
        <v>2951</v>
      </c>
      <c r="O62" s="135"/>
      <c r="P62" s="135"/>
    </row>
    <row r="63" spans="1:16">
      <c r="A63" s="135" t="s">
        <v>28</v>
      </c>
      <c r="B63" s="135">
        <f>'将来負担比率（分子）の構造'!I$44</f>
        <v>5</v>
      </c>
      <c r="C63" s="135"/>
      <c r="D63" s="135"/>
      <c r="E63" s="135">
        <f>'将来負担比率（分子）の構造'!J$44</f>
        <v>2</v>
      </c>
      <c r="F63" s="135"/>
      <c r="G63" s="135"/>
      <c r="H63" s="135">
        <f>'将来負担比率（分子）の構造'!K$44</f>
        <v>0</v>
      </c>
      <c r="I63" s="135"/>
      <c r="J63" s="135"/>
      <c r="K63" s="135">
        <f>'将来負担比率（分子）の構造'!L$44</f>
        <v>0</v>
      </c>
      <c r="L63" s="135"/>
      <c r="M63" s="135"/>
      <c r="N63" s="135" t="str">
        <f>'将来負担比率（分子）の構造'!M$44</f>
        <v>-</v>
      </c>
      <c r="O63" s="135"/>
      <c r="P63" s="135"/>
    </row>
    <row r="64" spans="1:16">
      <c r="A64" s="135" t="s">
        <v>27</v>
      </c>
      <c r="B64" s="135">
        <f>'将来負担比率（分子）の構造'!I$43</f>
        <v>11602</v>
      </c>
      <c r="C64" s="135"/>
      <c r="D64" s="135"/>
      <c r="E64" s="135">
        <f>'将来負担比率（分子）の構造'!J$43</f>
        <v>11496</v>
      </c>
      <c r="F64" s="135"/>
      <c r="G64" s="135"/>
      <c r="H64" s="135">
        <f>'将来負担比率（分子）の構造'!K$43</f>
        <v>11272</v>
      </c>
      <c r="I64" s="135"/>
      <c r="J64" s="135"/>
      <c r="K64" s="135">
        <f>'将来負担比率（分子）の構造'!L$43</f>
        <v>10685</v>
      </c>
      <c r="L64" s="135"/>
      <c r="M64" s="135"/>
      <c r="N64" s="135">
        <f>'将来負担比率（分子）の構造'!M$43</f>
        <v>10178</v>
      </c>
      <c r="O64" s="135"/>
      <c r="P64" s="135"/>
    </row>
    <row r="65" spans="1:16">
      <c r="A65" s="135" t="s">
        <v>26</v>
      </c>
      <c r="B65" s="135">
        <f>'将来負担比率（分子）の構造'!I$42</f>
        <v>549</v>
      </c>
      <c r="C65" s="135"/>
      <c r="D65" s="135"/>
      <c r="E65" s="135">
        <f>'将来負担比率（分子）の構造'!J$42</f>
        <v>407</v>
      </c>
      <c r="F65" s="135"/>
      <c r="G65" s="135"/>
      <c r="H65" s="135">
        <f>'将来負担比率（分子）の構造'!K$42</f>
        <v>300</v>
      </c>
      <c r="I65" s="135"/>
      <c r="J65" s="135"/>
      <c r="K65" s="135">
        <f>'将来負担比率（分子）の構造'!L$42</f>
        <v>153</v>
      </c>
      <c r="L65" s="135"/>
      <c r="M65" s="135"/>
      <c r="N65" s="135">
        <f>'将来負担比率（分子）の構造'!M$42</f>
        <v>115</v>
      </c>
      <c r="O65" s="135"/>
      <c r="P65" s="135"/>
    </row>
    <row r="66" spans="1:16">
      <c r="A66" s="135" t="s">
        <v>25</v>
      </c>
      <c r="B66" s="135">
        <f>'将来負担比率（分子）の構造'!I$41</f>
        <v>25624</v>
      </c>
      <c r="C66" s="135"/>
      <c r="D66" s="135"/>
      <c r="E66" s="135">
        <f>'将来負担比率（分子）の構造'!J$41</f>
        <v>25972</v>
      </c>
      <c r="F66" s="135"/>
      <c r="G66" s="135"/>
      <c r="H66" s="135">
        <f>'将来負担比率（分子）の構造'!K$41</f>
        <v>25787</v>
      </c>
      <c r="I66" s="135"/>
      <c r="J66" s="135"/>
      <c r="K66" s="135">
        <f>'将来負担比率（分子）の構造'!L$41</f>
        <v>25801</v>
      </c>
      <c r="L66" s="135"/>
      <c r="M66" s="135"/>
      <c r="N66" s="135">
        <f>'将来負担比率（分子）の構造'!M$41</f>
        <v>26070</v>
      </c>
      <c r="O66" s="135"/>
      <c r="P66" s="135"/>
    </row>
    <row r="67" spans="1:16">
      <c r="A67" s="135" t="s">
        <v>63</v>
      </c>
      <c r="B67" s="135" t="e">
        <f>NA()</f>
        <v>#N/A</v>
      </c>
      <c r="C67" s="135">
        <f>IF(ISNUMBER('将来負担比率（分子）の構造'!I$52), IF('将来負担比率（分子）の構造'!I$52 &lt; 0, 0, '将来負担比率（分子）の構造'!I$52), NA())</f>
        <v>11432</v>
      </c>
      <c r="D67" s="135" t="e">
        <f>NA()</f>
        <v>#N/A</v>
      </c>
      <c r="E67" s="135" t="e">
        <f>NA()</f>
        <v>#N/A</v>
      </c>
      <c r="F67" s="135">
        <f>IF(ISNUMBER('将来負担比率（分子）の構造'!J$52), IF('将来負担比率（分子）の構造'!J$52 &lt; 0, 0, '将来負担比率（分子）の構造'!J$52), NA())</f>
        <v>10789</v>
      </c>
      <c r="G67" s="135" t="e">
        <f>NA()</f>
        <v>#N/A</v>
      </c>
      <c r="H67" s="135" t="e">
        <f>NA()</f>
        <v>#N/A</v>
      </c>
      <c r="I67" s="135">
        <f>IF(ISNUMBER('将来負担比率（分子）の構造'!K$52), IF('将来負担比率（分子）の構造'!K$52 &lt; 0, 0, '将来負担比率（分子）の構造'!K$52), NA())</f>
        <v>9939</v>
      </c>
      <c r="J67" s="135" t="e">
        <f>NA()</f>
        <v>#N/A</v>
      </c>
      <c r="K67" s="135" t="e">
        <f>NA()</f>
        <v>#N/A</v>
      </c>
      <c r="L67" s="135">
        <f>IF(ISNUMBER('将来負担比率（分子）の構造'!L$52), IF('将来負担比率（分子）の構造'!L$52 &lt; 0, 0, '将来負担比率（分子）の構造'!L$52), NA())</f>
        <v>8843</v>
      </c>
      <c r="M67" s="135" t="e">
        <f>NA()</f>
        <v>#N/A</v>
      </c>
      <c r="N67" s="135" t="e">
        <f>NA()</f>
        <v>#N/A</v>
      </c>
      <c r="O67" s="135">
        <f>IF(ISNUMBER('将来負担比率（分子）の構造'!M$52), IF('将来負担比率（分子）の構造'!M$52 &lt; 0, 0, '将来負担比率（分子）の構造'!M$52), NA())</f>
        <v>8330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7737154</v>
      </c>
      <c r="S5" s="639"/>
      <c r="T5" s="639"/>
      <c r="U5" s="639"/>
      <c r="V5" s="639"/>
      <c r="W5" s="639"/>
      <c r="X5" s="639"/>
      <c r="Y5" s="686"/>
      <c r="Z5" s="699">
        <v>30</v>
      </c>
      <c r="AA5" s="699"/>
      <c r="AB5" s="699"/>
      <c r="AC5" s="699"/>
      <c r="AD5" s="700">
        <v>7153065</v>
      </c>
      <c r="AE5" s="700"/>
      <c r="AF5" s="700"/>
      <c r="AG5" s="700"/>
      <c r="AH5" s="700"/>
      <c r="AI5" s="700"/>
      <c r="AJ5" s="700"/>
      <c r="AK5" s="700"/>
      <c r="AL5" s="687">
        <v>52.5</v>
      </c>
      <c r="AM5" s="656"/>
      <c r="AN5" s="656"/>
      <c r="AO5" s="688"/>
      <c r="AP5" s="673" t="s">
        <v>209</v>
      </c>
      <c r="AQ5" s="674"/>
      <c r="AR5" s="674"/>
      <c r="AS5" s="674"/>
      <c r="AT5" s="674"/>
      <c r="AU5" s="674"/>
      <c r="AV5" s="674"/>
      <c r="AW5" s="674"/>
      <c r="AX5" s="674"/>
      <c r="AY5" s="674"/>
      <c r="AZ5" s="674"/>
      <c r="BA5" s="674"/>
      <c r="BB5" s="674"/>
      <c r="BC5" s="674"/>
      <c r="BD5" s="674"/>
      <c r="BE5" s="674"/>
      <c r="BF5" s="675"/>
      <c r="BG5" s="588">
        <v>7142572</v>
      </c>
      <c r="BH5" s="589"/>
      <c r="BI5" s="589"/>
      <c r="BJ5" s="589"/>
      <c r="BK5" s="589"/>
      <c r="BL5" s="589"/>
      <c r="BM5" s="589"/>
      <c r="BN5" s="590"/>
      <c r="BO5" s="641">
        <v>92.3</v>
      </c>
      <c r="BP5" s="641"/>
      <c r="BQ5" s="641"/>
      <c r="BR5" s="641"/>
      <c r="BS5" s="642">
        <v>81933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248889</v>
      </c>
      <c r="S6" s="589"/>
      <c r="T6" s="589"/>
      <c r="U6" s="589"/>
      <c r="V6" s="589"/>
      <c r="W6" s="589"/>
      <c r="X6" s="589"/>
      <c r="Y6" s="590"/>
      <c r="Z6" s="641">
        <v>1</v>
      </c>
      <c r="AA6" s="641"/>
      <c r="AB6" s="641"/>
      <c r="AC6" s="641"/>
      <c r="AD6" s="642">
        <v>248889</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7142572</v>
      </c>
      <c r="BH6" s="589"/>
      <c r="BI6" s="589"/>
      <c r="BJ6" s="589"/>
      <c r="BK6" s="589"/>
      <c r="BL6" s="589"/>
      <c r="BM6" s="589"/>
      <c r="BN6" s="590"/>
      <c r="BO6" s="641">
        <v>92.3</v>
      </c>
      <c r="BP6" s="641"/>
      <c r="BQ6" s="641"/>
      <c r="BR6" s="641"/>
      <c r="BS6" s="642">
        <v>81933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227477</v>
      </c>
      <c r="CS6" s="589"/>
      <c r="CT6" s="589"/>
      <c r="CU6" s="589"/>
      <c r="CV6" s="589"/>
      <c r="CW6" s="589"/>
      <c r="CX6" s="589"/>
      <c r="CY6" s="590"/>
      <c r="CZ6" s="641">
        <v>0.9</v>
      </c>
      <c r="DA6" s="641"/>
      <c r="DB6" s="641"/>
      <c r="DC6" s="641"/>
      <c r="DD6" s="594" t="s">
        <v>216</v>
      </c>
      <c r="DE6" s="589"/>
      <c r="DF6" s="589"/>
      <c r="DG6" s="589"/>
      <c r="DH6" s="589"/>
      <c r="DI6" s="589"/>
      <c r="DJ6" s="589"/>
      <c r="DK6" s="589"/>
      <c r="DL6" s="589"/>
      <c r="DM6" s="589"/>
      <c r="DN6" s="589"/>
      <c r="DO6" s="589"/>
      <c r="DP6" s="590"/>
      <c r="DQ6" s="594">
        <v>227477</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15767</v>
      </c>
      <c r="S7" s="589"/>
      <c r="T7" s="589"/>
      <c r="U7" s="589"/>
      <c r="V7" s="589"/>
      <c r="W7" s="589"/>
      <c r="X7" s="589"/>
      <c r="Y7" s="590"/>
      <c r="Z7" s="641">
        <v>0.1</v>
      </c>
      <c r="AA7" s="641"/>
      <c r="AB7" s="641"/>
      <c r="AC7" s="641"/>
      <c r="AD7" s="642">
        <v>15767</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3346608</v>
      </c>
      <c r="BH7" s="589"/>
      <c r="BI7" s="589"/>
      <c r="BJ7" s="589"/>
      <c r="BK7" s="589"/>
      <c r="BL7" s="589"/>
      <c r="BM7" s="589"/>
      <c r="BN7" s="590"/>
      <c r="BO7" s="641">
        <v>43.3</v>
      </c>
      <c r="BP7" s="641"/>
      <c r="BQ7" s="641"/>
      <c r="BR7" s="641"/>
      <c r="BS7" s="642">
        <v>81933</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2903889</v>
      </c>
      <c r="CS7" s="589"/>
      <c r="CT7" s="589"/>
      <c r="CU7" s="589"/>
      <c r="CV7" s="589"/>
      <c r="CW7" s="589"/>
      <c r="CX7" s="589"/>
      <c r="CY7" s="590"/>
      <c r="CZ7" s="641">
        <v>11.5</v>
      </c>
      <c r="DA7" s="641"/>
      <c r="DB7" s="641"/>
      <c r="DC7" s="641"/>
      <c r="DD7" s="594">
        <v>609002</v>
      </c>
      <c r="DE7" s="589"/>
      <c r="DF7" s="589"/>
      <c r="DG7" s="589"/>
      <c r="DH7" s="589"/>
      <c r="DI7" s="589"/>
      <c r="DJ7" s="589"/>
      <c r="DK7" s="589"/>
      <c r="DL7" s="589"/>
      <c r="DM7" s="589"/>
      <c r="DN7" s="589"/>
      <c r="DO7" s="589"/>
      <c r="DP7" s="590"/>
      <c r="DQ7" s="594">
        <v>2463794</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32766</v>
      </c>
      <c r="S8" s="589"/>
      <c r="T8" s="589"/>
      <c r="U8" s="589"/>
      <c r="V8" s="589"/>
      <c r="W8" s="589"/>
      <c r="X8" s="589"/>
      <c r="Y8" s="590"/>
      <c r="Z8" s="641">
        <v>0.1</v>
      </c>
      <c r="AA8" s="641"/>
      <c r="AB8" s="641"/>
      <c r="AC8" s="641"/>
      <c r="AD8" s="642">
        <v>32766</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108263</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9010970</v>
      </c>
      <c r="CS8" s="589"/>
      <c r="CT8" s="589"/>
      <c r="CU8" s="589"/>
      <c r="CV8" s="589"/>
      <c r="CW8" s="589"/>
      <c r="CX8" s="589"/>
      <c r="CY8" s="590"/>
      <c r="CZ8" s="641">
        <v>35.799999999999997</v>
      </c>
      <c r="DA8" s="641"/>
      <c r="DB8" s="641"/>
      <c r="DC8" s="641"/>
      <c r="DD8" s="594">
        <v>362246</v>
      </c>
      <c r="DE8" s="589"/>
      <c r="DF8" s="589"/>
      <c r="DG8" s="589"/>
      <c r="DH8" s="589"/>
      <c r="DI8" s="589"/>
      <c r="DJ8" s="589"/>
      <c r="DK8" s="589"/>
      <c r="DL8" s="589"/>
      <c r="DM8" s="589"/>
      <c r="DN8" s="589"/>
      <c r="DO8" s="589"/>
      <c r="DP8" s="590"/>
      <c r="DQ8" s="594">
        <v>4467609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17467</v>
      </c>
      <c r="S9" s="589"/>
      <c r="T9" s="589"/>
      <c r="U9" s="589"/>
      <c r="V9" s="589"/>
      <c r="W9" s="589"/>
      <c r="X9" s="589"/>
      <c r="Y9" s="590"/>
      <c r="Z9" s="641">
        <v>0.1</v>
      </c>
      <c r="AA9" s="641"/>
      <c r="AB9" s="641"/>
      <c r="AC9" s="641"/>
      <c r="AD9" s="642">
        <v>17467</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2739170</v>
      </c>
      <c r="BH9" s="589"/>
      <c r="BI9" s="589"/>
      <c r="BJ9" s="589"/>
      <c r="BK9" s="589"/>
      <c r="BL9" s="589"/>
      <c r="BM9" s="589"/>
      <c r="BN9" s="590"/>
      <c r="BO9" s="641">
        <v>35.4</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1619753</v>
      </c>
      <c r="CS9" s="589"/>
      <c r="CT9" s="589"/>
      <c r="CU9" s="589"/>
      <c r="CV9" s="589"/>
      <c r="CW9" s="589"/>
      <c r="CX9" s="589"/>
      <c r="CY9" s="590"/>
      <c r="CZ9" s="641">
        <v>6.4</v>
      </c>
      <c r="DA9" s="641"/>
      <c r="DB9" s="641"/>
      <c r="DC9" s="641"/>
      <c r="DD9" s="594">
        <v>129156</v>
      </c>
      <c r="DE9" s="589"/>
      <c r="DF9" s="589"/>
      <c r="DG9" s="589"/>
      <c r="DH9" s="589"/>
      <c r="DI9" s="589"/>
      <c r="DJ9" s="589"/>
      <c r="DK9" s="589"/>
      <c r="DL9" s="589"/>
      <c r="DM9" s="589"/>
      <c r="DN9" s="589"/>
      <c r="DO9" s="589"/>
      <c r="DP9" s="590"/>
      <c r="DQ9" s="594">
        <v>1182562</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811529</v>
      </c>
      <c r="S10" s="589"/>
      <c r="T10" s="589"/>
      <c r="U10" s="589"/>
      <c r="V10" s="589"/>
      <c r="W10" s="589"/>
      <c r="X10" s="589"/>
      <c r="Y10" s="590"/>
      <c r="Z10" s="641">
        <v>3.1</v>
      </c>
      <c r="AA10" s="641"/>
      <c r="AB10" s="641"/>
      <c r="AC10" s="641"/>
      <c r="AD10" s="642">
        <v>811529</v>
      </c>
      <c r="AE10" s="642"/>
      <c r="AF10" s="642"/>
      <c r="AG10" s="642"/>
      <c r="AH10" s="642"/>
      <c r="AI10" s="642"/>
      <c r="AJ10" s="642"/>
      <c r="AK10" s="642"/>
      <c r="AL10" s="611">
        <v>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188841</v>
      </c>
      <c r="BH10" s="589"/>
      <c r="BI10" s="589"/>
      <c r="BJ10" s="589"/>
      <c r="BK10" s="589"/>
      <c r="BL10" s="589"/>
      <c r="BM10" s="589"/>
      <c r="BN10" s="590"/>
      <c r="BO10" s="641">
        <v>2.4</v>
      </c>
      <c r="BP10" s="641"/>
      <c r="BQ10" s="641"/>
      <c r="BR10" s="641"/>
      <c r="BS10" s="594">
        <v>31377</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48352</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22923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71102</v>
      </c>
      <c r="S11" s="589"/>
      <c r="T11" s="589"/>
      <c r="U11" s="589"/>
      <c r="V11" s="589"/>
      <c r="W11" s="589"/>
      <c r="X11" s="589"/>
      <c r="Y11" s="590"/>
      <c r="Z11" s="641">
        <v>0.3</v>
      </c>
      <c r="AA11" s="641"/>
      <c r="AB11" s="641"/>
      <c r="AC11" s="641"/>
      <c r="AD11" s="642">
        <v>71102</v>
      </c>
      <c r="AE11" s="642"/>
      <c r="AF11" s="642"/>
      <c r="AG11" s="642"/>
      <c r="AH11" s="642"/>
      <c r="AI11" s="642"/>
      <c r="AJ11" s="642"/>
      <c r="AK11" s="642"/>
      <c r="AL11" s="611">
        <v>0.5</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310334</v>
      </c>
      <c r="BH11" s="589"/>
      <c r="BI11" s="589"/>
      <c r="BJ11" s="589"/>
      <c r="BK11" s="589"/>
      <c r="BL11" s="589"/>
      <c r="BM11" s="589"/>
      <c r="BN11" s="590"/>
      <c r="BO11" s="641">
        <v>4</v>
      </c>
      <c r="BP11" s="641"/>
      <c r="BQ11" s="641"/>
      <c r="BR11" s="641"/>
      <c r="BS11" s="594">
        <v>50556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336577</v>
      </c>
      <c r="CS11" s="589"/>
      <c r="CT11" s="589"/>
      <c r="CU11" s="589"/>
      <c r="CV11" s="589"/>
      <c r="CW11" s="589"/>
      <c r="CX11" s="589"/>
      <c r="CY11" s="590"/>
      <c r="CZ11" s="641">
        <v>1.3</v>
      </c>
      <c r="DA11" s="641"/>
      <c r="DB11" s="641"/>
      <c r="DC11" s="641"/>
      <c r="DD11" s="594">
        <v>81284</v>
      </c>
      <c r="DE11" s="589"/>
      <c r="DF11" s="589"/>
      <c r="DG11" s="589"/>
      <c r="DH11" s="589"/>
      <c r="DI11" s="589"/>
      <c r="DJ11" s="589"/>
      <c r="DK11" s="589"/>
      <c r="DL11" s="589"/>
      <c r="DM11" s="589"/>
      <c r="DN11" s="589"/>
      <c r="DO11" s="589"/>
      <c r="DP11" s="590"/>
      <c r="DQ11" s="594">
        <v>230581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3157677</v>
      </c>
      <c r="BH12" s="589"/>
      <c r="BI12" s="589"/>
      <c r="BJ12" s="589"/>
      <c r="BK12" s="589"/>
      <c r="BL12" s="589"/>
      <c r="BM12" s="589"/>
      <c r="BN12" s="590"/>
      <c r="BO12" s="641">
        <v>40.799999999999997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458442</v>
      </c>
      <c r="CS12" s="589"/>
      <c r="CT12" s="589"/>
      <c r="CU12" s="589"/>
      <c r="CV12" s="589"/>
      <c r="CW12" s="589"/>
      <c r="CX12" s="589"/>
      <c r="CY12" s="590"/>
      <c r="CZ12" s="641">
        <v>1.8</v>
      </c>
      <c r="DA12" s="641"/>
      <c r="DB12" s="641"/>
      <c r="DC12" s="641"/>
      <c r="DD12" s="594">
        <v>59791</v>
      </c>
      <c r="DE12" s="589"/>
      <c r="DF12" s="589"/>
      <c r="DG12" s="589"/>
      <c r="DH12" s="589"/>
      <c r="DI12" s="589"/>
      <c r="DJ12" s="589"/>
      <c r="DK12" s="589"/>
      <c r="DL12" s="589"/>
      <c r="DM12" s="589"/>
      <c r="DN12" s="589"/>
      <c r="DO12" s="589"/>
      <c r="DP12" s="590"/>
      <c r="DQ12" s="594">
        <v>263654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30328</v>
      </c>
      <c r="S13" s="589"/>
      <c r="T13" s="589"/>
      <c r="U13" s="589"/>
      <c r="V13" s="589"/>
      <c r="W13" s="589"/>
      <c r="X13" s="589"/>
      <c r="Y13" s="590"/>
      <c r="Z13" s="641">
        <v>0.1</v>
      </c>
      <c r="AA13" s="641"/>
      <c r="AB13" s="641"/>
      <c r="AC13" s="641"/>
      <c r="AD13" s="642">
        <v>30328</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3133950</v>
      </c>
      <c r="BH13" s="589"/>
      <c r="BI13" s="589"/>
      <c r="BJ13" s="589"/>
      <c r="BK13" s="589"/>
      <c r="BL13" s="589"/>
      <c r="BM13" s="589"/>
      <c r="BN13" s="590"/>
      <c r="BO13" s="641">
        <v>40.5</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3818129</v>
      </c>
      <c r="CS13" s="589"/>
      <c r="CT13" s="589"/>
      <c r="CU13" s="589"/>
      <c r="CV13" s="589"/>
      <c r="CW13" s="589"/>
      <c r="CX13" s="589"/>
      <c r="CY13" s="590"/>
      <c r="CZ13" s="641">
        <v>15.2</v>
      </c>
      <c r="DA13" s="641"/>
      <c r="DB13" s="641"/>
      <c r="DC13" s="641"/>
      <c r="DD13" s="594">
        <v>1644168</v>
      </c>
      <c r="DE13" s="589"/>
      <c r="DF13" s="589"/>
      <c r="DG13" s="589"/>
      <c r="DH13" s="589"/>
      <c r="DI13" s="589"/>
      <c r="DJ13" s="589"/>
      <c r="DK13" s="589"/>
      <c r="DL13" s="589"/>
      <c r="DM13" s="589"/>
      <c r="DN13" s="589"/>
      <c r="DO13" s="589"/>
      <c r="DP13" s="590"/>
      <c r="DQ13" s="594">
        <v>2447935</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106825</v>
      </c>
      <c r="BH14" s="589"/>
      <c r="BI14" s="589"/>
      <c r="BJ14" s="589"/>
      <c r="BK14" s="589"/>
      <c r="BL14" s="589"/>
      <c r="BM14" s="589"/>
      <c r="BN14" s="590"/>
      <c r="BO14" s="641">
        <v>1.4</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1319042</v>
      </c>
      <c r="CS14" s="589"/>
      <c r="CT14" s="589"/>
      <c r="CU14" s="589"/>
      <c r="CV14" s="589"/>
      <c r="CW14" s="589"/>
      <c r="CX14" s="589"/>
      <c r="CY14" s="590"/>
      <c r="CZ14" s="641">
        <v>5.2</v>
      </c>
      <c r="DA14" s="641"/>
      <c r="DB14" s="641"/>
      <c r="DC14" s="641"/>
      <c r="DD14" s="594">
        <v>529794</v>
      </c>
      <c r="DE14" s="589"/>
      <c r="DF14" s="589"/>
      <c r="DG14" s="589"/>
      <c r="DH14" s="589"/>
      <c r="DI14" s="589"/>
      <c r="DJ14" s="589"/>
      <c r="DK14" s="589"/>
      <c r="DL14" s="589"/>
      <c r="DM14" s="589"/>
      <c r="DN14" s="589"/>
      <c r="DO14" s="589"/>
      <c r="DP14" s="590"/>
      <c r="DQ14" s="594">
        <v>800273</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43588</v>
      </c>
      <c r="S15" s="589"/>
      <c r="T15" s="589"/>
      <c r="U15" s="589"/>
      <c r="V15" s="589"/>
      <c r="W15" s="589"/>
      <c r="X15" s="589"/>
      <c r="Y15" s="590"/>
      <c r="Z15" s="641">
        <v>0.2</v>
      </c>
      <c r="AA15" s="641"/>
      <c r="AB15" s="641"/>
      <c r="AC15" s="641"/>
      <c r="AD15" s="642">
        <v>43588</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531462</v>
      </c>
      <c r="BH15" s="589"/>
      <c r="BI15" s="589"/>
      <c r="BJ15" s="589"/>
      <c r="BK15" s="589"/>
      <c r="BL15" s="589"/>
      <c r="BM15" s="589"/>
      <c r="BN15" s="590"/>
      <c r="BO15" s="641">
        <v>6.9</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2837087</v>
      </c>
      <c r="CS15" s="589"/>
      <c r="CT15" s="589"/>
      <c r="CU15" s="589"/>
      <c r="CV15" s="589"/>
      <c r="CW15" s="589"/>
      <c r="CX15" s="589"/>
      <c r="CY15" s="590"/>
      <c r="CZ15" s="641">
        <v>11.3</v>
      </c>
      <c r="DA15" s="641"/>
      <c r="DB15" s="641"/>
      <c r="DC15" s="641"/>
      <c r="DD15" s="594">
        <v>930971</v>
      </c>
      <c r="DE15" s="589"/>
      <c r="DF15" s="589"/>
      <c r="DG15" s="589"/>
      <c r="DH15" s="589"/>
      <c r="DI15" s="589"/>
      <c r="DJ15" s="589"/>
      <c r="DK15" s="589"/>
      <c r="DL15" s="589"/>
      <c r="DM15" s="589"/>
      <c r="DN15" s="589"/>
      <c r="DO15" s="589"/>
      <c r="DP15" s="590"/>
      <c r="DQ15" s="594">
        <v>2145776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5468603</v>
      </c>
      <c r="S16" s="589"/>
      <c r="T16" s="589"/>
      <c r="U16" s="589"/>
      <c r="V16" s="589"/>
      <c r="W16" s="589"/>
      <c r="X16" s="589"/>
      <c r="Y16" s="590"/>
      <c r="Z16" s="641">
        <v>21.2</v>
      </c>
      <c r="AA16" s="641"/>
      <c r="AB16" s="641"/>
      <c r="AC16" s="641"/>
      <c r="AD16" s="642">
        <v>4889253</v>
      </c>
      <c r="AE16" s="642"/>
      <c r="AF16" s="642"/>
      <c r="AG16" s="642"/>
      <c r="AH16" s="642"/>
      <c r="AI16" s="642"/>
      <c r="AJ16" s="642"/>
      <c r="AK16" s="642"/>
      <c r="AL16" s="611">
        <v>35.9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12332</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832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4889253</v>
      </c>
      <c r="S17" s="589"/>
      <c r="T17" s="589"/>
      <c r="U17" s="589"/>
      <c r="V17" s="589"/>
      <c r="W17" s="589"/>
      <c r="X17" s="589"/>
      <c r="Y17" s="590"/>
      <c r="Z17" s="641">
        <v>19</v>
      </c>
      <c r="AA17" s="641"/>
      <c r="AB17" s="641"/>
      <c r="AC17" s="641"/>
      <c r="AD17" s="642">
        <v>4889253</v>
      </c>
      <c r="AE17" s="642"/>
      <c r="AF17" s="642"/>
      <c r="AG17" s="642"/>
      <c r="AH17" s="642"/>
      <c r="AI17" s="642"/>
      <c r="AJ17" s="642"/>
      <c r="AK17" s="642"/>
      <c r="AL17" s="611">
        <v>35.9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2575931</v>
      </c>
      <c r="CS17" s="589"/>
      <c r="CT17" s="589"/>
      <c r="CU17" s="589"/>
      <c r="CV17" s="589"/>
      <c r="CW17" s="589"/>
      <c r="CX17" s="589"/>
      <c r="CY17" s="590"/>
      <c r="CZ17" s="641">
        <v>10.199999999999999</v>
      </c>
      <c r="DA17" s="641"/>
      <c r="DB17" s="641"/>
      <c r="DC17" s="641"/>
      <c r="DD17" s="594" t="s">
        <v>112</v>
      </c>
      <c r="DE17" s="589"/>
      <c r="DF17" s="589"/>
      <c r="DG17" s="589"/>
      <c r="DH17" s="589"/>
      <c r="DI17" s="589"/>
      <c r="DJ17" s="589"/>
      <c r="DK17" s="589"/>
      <c r="DL17" s="589"/>
      <c r="DM17" s="589"/>
      <c r="DN17" s="589"/>
      <c r="DO17" s="589"/>
      <c r="DP17" s="590"/>
      <c r="DQ17" s="594">
        <v>2361557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579270</v>
      </c>
      <c r="S18" s="589"/>
      <c r="T18" s="589"/>
      <c r="U18" s="589"/>
      <c r="V18" s="589"/>
      <c r="W18" s="589"/>
      <c r="X18" s="589"/>
      <c r="Y18" s="590"/>
      <c r="Z18" s="641">
        <v>2.2000000000000002</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80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594582</v>
      </c>
      <c r="BH19" s="589"/>
      <c r="BI19" s="589"/>
      <c r="BJ19" s="589"/>
      <c r="BK19" s="589"/>
      <c r="BL19" s="589"/>
      <c r="BM19" s="589"/>
      <c r="BN19" s="590"/>
      <c r="BO19" s="641">
        <v>7.7</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14477193</v>
      </c>
      <c r="S20" s="589"/>
      <c r="T20" s="589"/>
      <c r="U20" s="589"/>
      <c r="V20" s="589"/>
      <c r="W20" s="589"/>
      <c r="X20" s="589"/>
      <c r="Y20" s="590"/>
      <c r="Z20" s="641">
        <v>56.2</v>
      </c>
      <c r="AA20" s="641"/>
      <c r="AB20" s="641"/>
      <c r="AC20" s="641"/>
      <c r="AD20" s="642">
        <v>13313754</v>
      </c>
      <c r="AE20" s="642"/>
      <c r="AF20" s="642"/>
      <c r="AG20" s="642"/>
      <c r="AH20" s="642"/>
      <c r="AI20" s="642"/>
      <c r="AJ20" s="642"/>
      <c r="AK20" s="642"/>
      <c r="AL20" s="611">
        <v>97.7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594582</v>
      </c>
      <c r="BH20" s="589"/>
      <c r="BI20" s="589"/>
      <c r="BJ20" s="589"/>
      <c r="BK20" s="589"/>
      <c r="BL20" s="589"/>
      <c r="BM20" s="589"/>
      <c r="BN20" s="590"/>
      <c r="BO20" s="641">
        <v>7.7</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25167981</v>
      </c>
      <c r="CS20" s="589"/>
      <c r="CT20" s="589"/>
      <c r="CU20" s="589"/>
      <c r="CV20" s="589"/>
      <c r="CW20" s="589"/>
      <c r="CX20" s="589"/>
      <c r="CY20" s="590"/>
      <c r="CZ20" s="641">
        <v>100</v>
      </c>
      <c r="DA20" s="641"/>
      <c r="DB20" s="641"/>
      <c r="DC20" s="641"/>
      <c r="DD20" s="594">
        <v>4346412</v>
      </c>
      <c r="DE20" s="589"/>
      <c r="DF20" s="589"/>
      <c r="DG20" s="589"/>
      <c r="DH20" s="589"/>
      <c r="DI20" s="589"/>
      <c r="DJ20" s="589"/>
      <c r="DK20" s="589"/>
      <c r="DL20" s="589"/>
      <c r="DM20" s="589"/>
      <c r="DN20" s="589"/>
      <c r="DO20" s="589"/>
      <c r="DP20" s="590"/>
      <c r="DQ20" s="594">
        <v>16614973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10376</v>
      </c>
      <c r="S21" s="589"/>
      <c r="T21" s="589"/>
      <c r="U21" s="589"/>
      <c r="V21" s="589"/>
      <c r="W21" s="589"/>
      <c r="X21" s="589"/>
      <c r="Y21" s="590"/>
      <c r="Z21" s="641">
        <v>0</v>
      </c>
      <c r="AA21" s="641"/>
      <c r="AB21" s="641"/>
      <c r="AC21" s="641"/>
      <c r="AD21" s="642">
        <v>10376</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10493</v>
      </c>
      <c r="BH21" s="589"/>
      <c r="BI21" s="589"/>
      <c r="BJ21" s="589"/>
      <c r="BK21" s="589"/>
      <c r="BL21" s="589"/>
      <c r="BM21" s="589"/>
      <c r="BN21" s="590"/>
      <c r="BO21" s="641">
        <v>0.1</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24106</v>
      </c>
      <c r="S22" s="589"/>
      <c r="T22" s="589"/>
      <c r="U22" s="589"/>
      <c r="V22" s="589"/>
      <c r="W22" s="589"/>
      <c r="X22" s="589"/>
      <c r="Y22" s="590"/>
      <c r="Z22" s="641">
        <v>0.1</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436733</v>
      </c>
      <c r="S23" s="589"/>
      <c r="T23" s="589"/>
      <c r="U23" s="589"/>
      <c r="V23" s="589"/>
      <c r="W23" s="589"/>
      <c r="X23" s="589"/>
      <c r="Y23" s="590"/>
      <c r="Z23" s="641">
        <v>1.7</v>
      </c>
      <c r="AA23" s="641"/>
      <c r="AB23" s="641"/>
      <c r="AC23" s="641"/>
      <c r="AD23" s="642">
        <v>24094</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584089</v>
      </c>
      <c r="BH23" s="589"/>
      <c r="BI23" s="589"/>
      <c r="BJ23" s="589"/>
      <c r="BK23" s="589"/>
      <c r="BL23" s="589"/>
      <c r="BM23" s="589"/>
      <c r="BN23" s="590"/>
      <c r="BO23" s="641">
        <v>7.5</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326929</v>
      </c>
      <c r="S24" s="589"/>
      <c r="T24" s="589"/>
      <c r="U24" s="589"/>
      <c r="V24" s="589"/>
      <c r="W24" s="589"/>
      <c r="X24" s="589"/>
      <c r="Y24" s="590"/>
      <c r="Z24" s="641">
        <v>1.3</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12008297</v>
      </c>
      <c r="CS24" s="639"/>
      <c r="CT24" s="639"/>
      <c r="CU24" s="639"/>
      <c r="CV24" s="639"/>
      <c r="CW24" s="639"/>
      <c r="CX24" s="639"/>
      <c r="CY24" s="686"/>
      <c r="CZ24" s="690">
        <v>47.7</v>
      </c>
      <c r="DA24" s="691"/>
      <c r="DB24" s="691"/>
      <c r="DC24" s="692"/>
      <c r="DD24" s="685">
        <v>8056107</v>
      </c>
      <c r="DE24" s="639"/>
      <c r="DF24" s="639"/>
      <c r="DG24" s="639"/>
      <c r="DH24" s="639"/>
      <c r="DI24" s="639"/>
      <c r="DJ24" s="639"/>
      <c r="DK24" s="686"/>
      <c r="DL24" s="685">
        <v>7933862</v>
      </c>
      <c r="DM24" s="639"/>
      <c r="DN24" s="639"/>
      <c r="DO24" s="639"/>
      <c r="DP24" s="639"/>
      <c r="DQ24" s="639"/>
      <c r="DR24" s="639"/>
      <c r="DS24" s="639"/>
      <c r="DT24" s="639"/>
      <c r="DU24" s="639"/>
      <c r="DV24" s="686"/>
      <c r="DW24" s="687">
        <v>53.4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5002370</v>
      </c>
      <c r="S25" s="589"/>
      <c r="T25" s="589"/>
      <c r="U25" s="589"/>
      <c r="V25" s="589"/>
      <c r="W25" s="589"/>
      <c r="X25" s="589"/>
      <c r="Y25" s="590"/>
      <c r="Z25" s="641">
        <v>19.399999999999999</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4223793</v>
      </c>
      <c r="CS25" s="607"/>
      <c r="CT25" s="607"/>
      <c r="CU25" s="607"/>
      <c r="CV25" s="607"/>
      <c r="CW25" s="607"/>
      <c r="CX25" s="607"/>
      <c r="CY25" s="608"/>
      <c r="CZ25" s="591">
        <v>16.8</v>
      </c>
      <c r="DA25" s="609"/>
      <c r="DB25" s="609"/>
      <c r="DC25" s="610"/>
      <c r="DD25" s="594">
        <v>4034437</v>
      </c>
      <c r="DE25" s="607"/>
      <c r="DF25" s="607"/>
      <c r="DG25" s="607"/>
      <c r="DH25" s="607"/>
      <c r="DI25" s="607"/>
      <c r="DJ25" s="607"/>
      <c r="DK25" s="608"/>
      <c r="DL25" s="594">
        <v>3932795</v>
      </c>
      <c r="DM25" s="607"/>
      <c r="DN25" s="607"/>
      <c r="DO25" s="607"/>
      <c r="DP25" s="607"/>
      <c r="DQ25" s="607"/>
      <c r="DR25" s="607"/>
      <c r="DS25" s="607"/>
      <c r="DT25" s="607"/>
      <c r="DU25" s="607"/>
      <c r="DV25" s="608"/>
      <c r="DW25" s="611">
        <v>26.5</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268516</v>
      </c>
      <c r="S26" s="589"/>
      <c r="T26" s="589"/>
      <c r="U26" s="589"/>
      <c r="V26" s="589"/>
      <c r="W26" s="589"/>
      <c r="X26" s="589"/>
      <c r="Y26" s="590"/>
      <c r="Z26" s="641">
        <v>1</v>
      </c>
      <c r="AA26" s="641"/>
      <c r="AB26" s="641"/>
      <c r="AC26" s="641"/>
      <c r="AD26" s="642">
        <v>268516</v>
      </c>
      <c r="AE26" s="642"/>
      <c r="AF26" s="642"/>
      <c r="AG26" s="642"/>
      <c r="AH26" s="642"/>
      <c r="AI26" s="642"/>
      <c r="AJ26" s="642"/>
      <c r="AK26" s="642"/>
      <c r="AL26" s="611">
        <v>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2877576</v>
      </c>
      <c r="CS26" s="589"/>
      <c r="CT26" s="589"/>
      <c r="CU26" s="589"/>
      <c r="CV26" s="589"/>
      <c r="CW26" s="589"/>
      <c r="CX26" s="589"/>
      <c r="CY26" s="590"/>
      <c r="CZ26" s="591">
        <v>11.4</v>
      </c>
      <c r="DA26" s="609"/>
      <c r="DB26" s="609"/>
      <c r="DC26" s="610"/>
      <c r="DD26" s="594">
        <v>2748572</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1228375</v>
      </c>
      <c r="S27" s="589"/>
      <c r="T27" s="589"/>
      <c r="U27" s="589"/>
      <c r="V27" s="589"/>
      <c r="W27" s="589"/>
      <c r="X27" s="589"/>
      <c r="Y27" s="590"/>
      <c r="Z27" s="641">
        <v>4.8</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7737154</v>
      </c>
      <c r="BH27" s="589"/>
      <c r="BI27" s="589"/>
      <c r="BJ27" s="589"/>
      <c r="BK27" s="589"/>
      <c r="BL27" s="589"/>
      <c r="BM27" s="589"/>
      <c r="BN27" s="590"/>
      <c r="BO27" s="641">
        <v>100</v>
      </c>
      <c r="BP27" s="641"/>
      <c r="BQ27" s="641"/>
      <c r="BR27" s="641"/>
      <c r="BS27" s="594">
        <v>81933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5209392</v>
      </c>
      <c r="CS27" s="607"/>
      <c r="CT27" s="607"/>
      <c r="CU27" s="607"/>
      <c r="CV27" s="607"/>
      <c r="CW27" s="607"/>
      <c r="CX27" s="607"/>
      <c r="CY27" s="608"/>
      <c r="CZ27" s="591">
        <v>20.7</v>
      </c>
      <c r="DA27" s="609"/>
      <c r="DB27" s="609"/>
      <c r="DC27" s="610"/>
      <c r="DD27" s="594">
        <v>1660932</v>
      </c>
      <c r="DE27" s="607"/>
      <c r="DF27" s="607"/>
      <c r="DG27" s="607"/>
      <c r="DH27" s="607"/>
      <c r="DI27" s="607"/>
      <c r="DJ27" s="607"/>
      <c r="DK27" s="608"/>
      <c r="DL27" s="594">
        <v>1640329</v>
      </c>
      <c r="DM27" s="607"/>
      <c r="DN27" s="607"/>
      <c r="DO27" s="607"/>
      <c r="DP27" s="607"/>
      <c r="DQ27" s="607"/>
      <c r="DR27" s="607"/>
      <c r="DS27" s="607"/>
      <c r="DT27" s="607"/>
      <c r="DU27" s="607"/>
      <c r="DV27" s="608"/>
      <c r="DW27" s="611">
        <v>11</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136364</v>
      </c>
      <c r="S28" s="589"/>
      <c r="T28" s="589"/>
      <c r="U28" s="589"/>
      <c r="V28" s="589"/>
      <c r="W28" s="589"/>
      <c r="X28" s="589"/>
      <c r="Y28" s="590"/>
      <c r="Z28" s="641">
        <v>0.5</v>
      </c>
      <c r="AA28" s="641"/>
      <c r="AB28" s="641"/>
      <c r="AC28" s="641"/>
      <c r="AD28" s="642">
        <v>11444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2575112</v>
      </c>
      <c r="CS28" s="589"/>
      <c r="CT28" s="589"/>
      <c r="CU28" s="589"/>
      <c r="CV28" s="589"/>
      <c r="CW28" s="589"/>
      <c r="CX28" s="589"/>
      <c r="CY28" s="590"/>
      <c r="CZ28" s="591">
        <v>10.199999999999999</v>
      </c>
      <c r="DA28" s="609"/>
      <c r="DB28" s="609"/>
      <c r="DC28" s="610"/>
      <c r="DD28" s="594">
        <v>2360738</v>
      </c>
      <c r="DE28" s="589"/>
      <c r="DF28" s="589"/>
      <c r="DG28" s="589"/>
      <c r="DH28" s="589"/>
      <c r="DI28" s="589"/>
      <c r="DJ28" s="589"/>
      <c r="DK28" s="590"/>
      <c r="DL28" s="594">
        <v>2360738</v>
      </c>
      <c r="DM28" s="589"/>
      <c r="DN28" s="589"/>
      <c r="DO28" s="589"/>
      <c r="DP28" s="589"/>
      <c r="DQ28" s="589"/>
      <c r="DR28" s="589"/>
      <c r="DS28" s="589"/>
      <c r="DT28" s="589"/>
      <c r="DU28" s="589"/>
      <c r="DV28" s="590"/>
      <c r="DW28" s="611">
        <v>15.9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9884</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2574854</v>
      </c>
      <c r="CS29" s="607"/>
      <c r="CT29" s="607"/>
      <c r="CU29" s="607"/>
      <c r="CV29" s="607"/>
      <c r="CW29" s="607"/>
      <c r="CX29" s="607"/>
      <c r="CY29" s="608"/>
      <c r="CZ29" s="591">
        <v>10.199999999999999</v>
      </c>
      <c r="DA29" s="609"/>
      <c r="DB29" s="609"/>
      <c r="DC29" s="610"/>
      <c r="DD29" s="594">
        <v>2360480</v>
      </c>
      <c r="DE29" s="607"/>
      <c r="DF29" s="607"/>
      <c r="DG29" s="607"/>
      <c r="DH29" s="607"/>
      <c r="DI29" s="607"/>
      <c r="DJ29" s="607"/>
      <c r="DK29" s="608"/>
      <c r="DL29" s="594">
        <v>2360480</v>
      </c>
      <c r="DM29" s="607"/>
      <c r="DN29" s="607"/>
      <c r="DO29" s="607"/>
      <c r="DP29" s="607"/>
      <c r="DQ29" s="607"/>
      <c r="DR29" s="607"/>
      <c r="DS29" s="607"/>
      <c r="DT29" s="607"/>
      <c r="DU29" s="607"/>
      <c r="DV29" s="608"/>
      <c r="DW29" s="611">
        <v>15.9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241799</v>
      </c>
      <c r="S30" s="589"/>
      <c r="T30" s="589"/>
      <c r="U30" s="589"/>
      <c r="V30" s="589"/>
      <c r="W30" s="589"/>
      <c r="X30" s="589"/>
      <c r="Y30" s="590"/>
      <c r="Z30" s="641">
        <v>0.9</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99</v>
      </c>
      <c r="BH30" s="655"/>
      <c r="BI30" s="655"/>
      <c r="BJ30" s="655"/>
      <c r="BK30" s="655"/>
      <c r="BL30" s="655"/>
      <c r="BM30" s="656">
        <v>93.9</v>
      </c>
      <c r="BN30" s="655"/>
      <c r="BO30" s="655"/>
      <c r="BP30" s="655"/>
      <c r="BQ30" s="657"/>
      <c r="BR30" s="654">
        <v>98.8</v>
      </c>
      <c r="BS30" s="655"/>
      <c r="BT30" s="655"/>
      <c r="BU30" s="655"/>
      <c r="BV30" s="655"/>
      <c r="BW30" s="655"/>
      <c r="BX30" s="656">
        <v>93.3</v>
      </c>
      <c r="BY30" s="655"/>
      <c r="BZ30" s="655"/>
      <c r="CA30" s="655"/>
      <c r="CB30" s="657"/>
      <c r="CD30" s="660"/>
      <c r="CE30" s="661"/>
      <c r="CF30" s="625" t="s">
        <v>293</v>
      </c>
      <c r="CG30" s="622"/>
      <c r="CH30" s="622"/>
      <c r="CI30" s="622"/>
      <c r="CJ30" s="622"/>
      <c r="CK30" s="622"/>
      <c r="CL30" s="622"/>
      <c r="CM30" s="622"/>
      <c r="CN30" s="622"/>
      <c r="CO30" s="622"/>
      <c r="CP30" s="622"/>
      <c r="CQ30" s="623"/>
      <c r="CR30" s="588">
        <v>2317514</v>
      </c>
      <c r="CS30" s="589"/>
      <c r="CT30" s="589"/>
      <c r="CU30" s="589"/>
      <c r="CV30" s="589"/>
      <c r="CW30" s="589"/>
      <c r="CX30" s="589"/>
      <c r="CY30" s="590"/>
      <c r="CZ30" s="591">
        <v>9.1999999999999993</v>
      </c>
      <c r="DA30" s="609"/>
      <c r="DB30" s="609"/>
      <c r="DC30" s="610"/>
      <c r="DD30" s="594">
        <v>2129502</v>
      </c>
      <c r="DE30" s="589"/>
      <c r="DF30" s="589"/>
      <c r="DG30" s="589"/>
      <c r="DH30" s="589"/>
      <c r="DI30" s="589"/>
      <c r="DJ30" s="589"/>
      <c r="DK30" s="590"/>
      <c r="DL30" s="594">
        <v>2129502</v>
      </c>
      <c r="DM30" s="589"/>
      <c r="DN30" s="589"/>
      <c r="DO30" s="589"/>
      <c r="DP30" s="589"/>
      <c r="DQ30" s="589"/>
      <c r="DR30" s="589"/>
      <c r="DS30" s="589"/>
      <c r="DT30" s="589"/>
      <c r="DU30" s="589"/>
      <c r="DV30" s="590"/>
      <c r="DW30" s="611">
        <v>14.3</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606840</v>
      </c>
      <c r="S31" s="589"/>
      <c r="T31" s="589"/>
      <c r="U31" s="589"/>
      <c r="V31" s="589"/>
      <c r="W31" s="589"/>
      <c r="X31" s="589"/>
      <c r="Y31" s="590"/>
      <c r="Z31" s="641">
        <v>2.4</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92.9</v>
      </c>
      <c r="BN31" s="653"/>
      <c r="BO31" s="653"/>
      <c r="BP31" s="653"/>
      <c r="BQ31" s="617"/>
      <c r="BR31" s="652">
        <v>98.4</v>
      </c>
      <c r="BS31" s="607"/>
      <c r="BT31" s="607"/>
      <c r="BU31" s="607"/>
      <c r="BV31" s="607"/>
      <c r="BW31" s="607"/>
      <c r="BX31" s="643">
        <v>92.4</v>
      </c>
      <c r="BY31" s="653"/>
      <c r="BZ31" s="653"/>
      <c r="CA31" s="653"/>
      <c r="CB31" s="617"/>
      <c r="CD31" s="660"/>
      <c r="CE31" s="661"/>
      <c r="CF31" s="625" t="s">
        <v>297</v>
      </c>
      <c r="CG31" s="622"/>
      <c r="CH31" s="622"/>
      <c r="CI31" s="622"/>
      <c r="CJ31" s="622"/>
      <c r="CK31" s="622"/>
      <c r="CL31" s="622"/>
      <c r="CM31" s="622"/>
      <c r="CN31" s="622"/>
      <c r="CO31" s="622"/>
      <c r="CP31" s="622"/>
      <c r="CQ31" s="623"/>
      <c r="CR31" s="588">
        <v>257340</v>
      </c>
      <c r="CS31" s="607"/>
      <c r="CT31" s="607"/>
      <c r="CU31" s="607"/>
      <c r="CV31" s="607"/>
      <c r="CW31" s="607"/>
      <c r="CX31" s="607"/>
      <c r="CY31" s="608"/>
      <c r="CZ31" s="591">
        <v>1</v>
      </c>
      <c r="DA31" s="609"/>
      <c r="DB31" s="609"/>
      <c r="DC31" s="610"/>
      <c r="DD31" s="594">
        <v>230978</v>
      </c>
      <c r="DE31" s="607"/>
      <c r="DF31" s="607"/>
      <c r="DG31" s="607"/>
      <c r="DH31" s="607"/>
      <c r="DI31" s="607"/>
      <c r="DJ31" s="607"/>
      <c r="DK31" s="608"/>
      <c r="DL31" s="594">
        <v>230978</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424178</v>
      </c>
      <c r="S32" s="589"/>
      <c r="T32" s="589"/>
      <c r="U32" s="589"/>
      <c r="V32" s="589"/>
      <c r="W32" s="589"/>
      <c r="X32" s="589"/>
      <c r="Y32" s="590"/>
      <c r="Z32" s="641">
        <v>1.6</v>
      </c>
      <c r="AA32" s="641"/>
      <c r="AB32" s="641"/>
      <c r="AC32" s="641"/>
      <c r="AD32" s="642">
        <v>2596</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99.1</v>
      </c>
      <c r="BH32" s="573"/>
      <c r="BI32" s="573"/>
      <c r="BJ32" s="573"/>
      <c r="BK32" s="573"/>
      <c r="BL32" s="573"/>
      <c r="BM32" s="636">
        <v>94.2</v>
      </c>
      <c r="BN32" s="573"/>
      <c r="BO32" s="573"/>
      <c r="BP32" s="573"/>
      <c r="BQ32" s="630"/>
      <c r="BR32" s="651">
        <v>99</v>
      </c>
      <c r="BS32" s="573"/>
      <c r="BT32" s="573"/>
      <c r="BU32" s="573"/>
      <c r="BV32" s="573"/>
      <c r="BW32" s="573"/>
      <c r="BX32" s="636">
        <v>93.5</v>
      </c>
      <c r="BY32" s="573"/>
      <c r="BZ32" s="573"/>
      <c r="CA32" s="573"/>
      <c r="CB32" s="630"/>
      <c r="CD32" s="662"/>
      <c r="CE32" s="663"/>
      <c r="CF32" s="625" t="s">
        <v>300</v>
      </c>
      <c r="CG32" s="622"/>
      <c r="CH32" s="622"/>
      <c r="CI32" s="622"/>
      <c r="CJ32" s="622"/>
      <c r="CK32" s="622"/>
      <c r="CL32" s="622"/>
      <c r="CM32" s="622"/>
      <c r="CN32" s="622"/>
      <c r="CO32" s="622"/>
      <c r="CP32" s="622"/>
      <c r="CQ32" s="623"/>
      <c r="CR32" s="588">
        <v>258</v>
      </c>
      <c r="CS32" s="589"/>
      <c r="CT32" s="589"/>
      <c r="CU32" s="589"/>
      <c r="CV32" s="589"/>
      <c r="CW32" s="589"/>
      <c r="CX32" s="589"/>
      <c r="CY32" s="590"/>
      <c r="CZ32" s="591">
        <v>0</v>
      </c>
      <c r="DA32" s="609"/>
      <c r="DB32" s="609"/>
      <c r="DC32" s="610"/>
      <c r="DD32" s="594">
        <v>258</v>
      </c>
      <c r="DE32" s="589"/>
      <c r="DF32" s="589"/>
      <c r="DG32" s="589"/>
      <c r="DH32" s="589"/>
      <c r="DI32" s="589"/>
      <c r="DJ32" s="589"/>
      <c r="DK32" s="590"/>
      <c r="DL32" s="594">
        <v>258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2586400</v>
      </c>
      <c r="S33" s="589"/>
      <c r="T33" s="589"/>
      <c r="U33" s="589"/>
      <c r="V33" s="589"/>
      <c r="W33" s="589"/>
      <c r="X33" s="589"/>
      <c r="Y33" s="590"/>
      <c r="Z33" s="641">
        <v>10</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8800940</v>
      </c>
      <c r="CS33" s="607"/>
      <c r="CT33" s="607"/>
      <c r="CU33" s="607"/>
      <c r="CV33" s="607"/>
      <c r="CW33" s="607"/>
      <c r="CX33" s="607"/>
      <c r="CY33" s="608"/>
      <c r="CZ33" s="591">
        <v>35</v>
      </c>
      <c r="DA33" s="609"/>
      <c r="DB33" s="609"/>
      <c r="DC33" s="610"/>
      <c r="DD33" s="594">
        <v>7003193</v>
      </c>
      <c r="DE33" s="607"/>
      <c r="DF33" s="607"/>
      <c r="DG33" s="607"/>
      <c r="DH33" s="607"/>
      <c r="DI33" s="607"/>
      <c r="DJ33" s="607"/>
      <c r="DK33" s="608"/>
      <c r="DL33" s="594">
        <v>5670629</v>
      </c>
      <c r="DM33" s="607"/>
      <c r="DN33" s="607"/>
      <c r="DO33" s="607"/>
      <c r="DP33" s="607"/>
      <c r="DQ33" s="607"/>
      <c r="DR33" s="607"/>
      <c r="DS33" s="607"/>
      <c r="DT33" s="607"/>
      <c r="DU33" s="607"/>
      <c r="DV33" s="608"/>
      <c r="DW33" s="611">
        <v>38.200000000000003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3728998</v>
      </c>
      <c r="CS34" s="589"/>
      <c r="CT34" s="589"/>
      <c r="CU34" s="589"/>
      <c r="CV34" s="589"/>
      <c r="CW34" s="589"/>
      <c r="CX34" s="589"/>
      <c r="CY34" s="590"/>
      <c r="CZ34" s="591">
        <v>14.8</v>
      </c>
      <c r="DA34" s="609"/>
      <c r="DB34" s="609"/>
      <c r="DC34" s="610"/>
      <c r="DD34" s="594">
        <v>2952996</v>
      </c>
      <c r="DE34" s="589"/>
      <c r="DF34" s="589"/>
      <c r="DG34" s="589"/>
      <c r="DH34" s="589"/>
      <c r="DI34" s="589"/>
      <c r="DJ34" s="589"/>
      <c r="DK34" s="590"/>
      <c r="DL34" s="594">
        <v>2259042</v>
      </c>
      <c r="DM34" s="589"/>
      <c r="DN34" s="589"/>
      <c r="DO34" s="589"/>
      <c r="DP34" s="589"/>
      <c r="DQ34" s="589"/>
      <c r="DR34" s="589"/>
      <c r="DS34" s="589"/>
      <c r="DT34" s="589"/>
      <c r="DU34" s="589"/>
      <c r="DV34" s="590"/>
      <c r="DW34" s="611">
        <v>15.2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1224000</v>
      </c>
      <c r="S35" s="589"/>
      <c r="T35" s="589"/>
      <c r="U35" s="589"/>
      <c r="V35" s="589"/>
      <c r="W35" s="589"/>
      <c r="X35" s="589"/>
      <c r="Y35" s="590"/>
      <c r="Z35" s="641">
        <v>4.7</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3001464</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-383870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707516</v>
      </c>
      <c r="CS35" s="607"/>
      <c r="CT35" s="607"/>
      <c r="CU35" s="607"/>
      <c r="CV35" s="607"/>
      <c r="CW35" s="607"/>
      <c r="CX35" s="607"/>
      <c r="CY35" s="608"/>
      <c r="CZ35" s="591">
        <v>2.8</v>
      </c>
      <c r="DA35" s="609"/>
      <c r="DB35" s="609"/>
      <c r="DC35" s="610"/>
      <c r="DD35" s="594">
        <v>616339</v>
      </c>
      <c r="DE35" s="607"/>
      <c r="DF35" s="607"/>
      <c r="DG35" s="607"/>
      <c r="DH35" s="607"/>
      <c r="DI35" s="607"/>
      <c r="DJ35" s="607"/>
      <c r="DK35" s="608"/>
      <c r="DL35" s="594">
        <v>477372</v>
      </c>
      <c r="DM35" s="607"/>
      <c r="DN35" s="607"/>
      <c r="DO35" s="607"/>
      <c r="DP35" s="607"/>
      <c r="DQ35" s="607"/>
      <c r="DR35" s="607"/>
      <c r="DS35" s="607"/>
      <c r="DT35" s="607"/>
      <c r="DU35" s="607"/>
      <c r="DV35" s="608"/>
      <c r="DW35" s="611">
        <v>3.2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25780063</v>
      </c>
      <c r="S36" s="629"/>
      <c r="T36" s="629"/>
      <c r="U36" s="629"/>
      <c r="V36" s="629"/>
      <c r="W36" s="629"/>
      <c r="X36" s="629"/>
      <c r="Y36" s="632"/>
      <c r="Z36" s="633">
        <v>100</v>
      </c>
      <c r="AA36" s="633"/>
      <c r="AB36" s="633"/>
      <c r="AC36" s="633"/>
      <c r="AD36" s="634">
        <v>13630780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1012707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-561012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1929543</v>
      </c>
      <c r="CS36" s="589"/>
      <c r="CT36" s="589"/>
      <c r="CU36" s="589"/>
      <c r="CV36" s="589"/>
      <c r="CW36" s="589"/>
      <c r="CX36" s="589"/>
      <c r="CY36" s="590"/>
      <c r="CZ36" s="591">
        <v>7.7</v>
      </c>
      <c r="DA36" s="609"/>
      <c r="DB36" s="609"/>
      <c r="DC36" s="610"/>
      <c r="DD36" s="594">
        <v>1586955</v>
      </c>
      <c r="DE36" s="589"/>
      <c r="DF36" s="589"/>
      <c r="DG36" s="589"/>
      <c r="DH36" s="589"/>
      <c r="DI36" s="589"/>
      <c r="DJ36" s="589"/>
      <c r="DK36" s="590"/>
      <c r="DL36" s="594">
        <v>1343798</v>
      </c>
      <c r="DM36" s="589"/>
      <c r="DN36" s="589"/>
      <c r="DO36" s="589"/>
      <c r="DP36" s="589"/>
      <c r="DQ36" s="589"/>
      <c r="DR36" s="589"/>
      <c r="DS36" s="589"/>
      <c r="DT36" s="589"/>
      <c r="DU36" s="589"/>
      <c r="DV36" s="590"/>
      <c r="DW36" s="611">
        <v>9</v>
      </c>
      <c r="DX36" s="612"/>
      <c r="DY36" s="612"/>
      <c r="DZ36" s="612"/>
      <c r="EA36" s="612"/>
      <c r="EB36" s="612"/>
      <c r="EC36" s="613"/>
    </row>
    <row r="37" spans="2:133" ht="11.25" customHeight="1">
      <c r="AQ37" s="614" t="s">
        <v>315</v>
      </c>
      <c r="AR37" s="615"/>
      <c r="AS37" s="615"/>
      <c r="AT37" s="615"/>
      <c r="AU37" s="615"/>
      <c r="AV37" s="615"/>
      <c r="AW37" s="615"/>
      <c r="AX37" s="615"/>
      <c r="AY37" s="616"/>
      <c r="AZ37" s="588">
        <v>8611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9421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8312</v>
      </c>
      <c r="CS37" s="607"/>
      <c r="CT37" s="607"/>
      <c r="CU37" s="607"/>
      <c r="CV37" s="607"/>
      <c r="CW37" s="607"/>
      <c r="CX37" s="607"/>
      <c r="CY37" s="608"/>
      <c r="CZ37" s="591">
        <v>0</v>
      </c>
      <c r="DA37" s="609"/>
      <c r="DB37" s="609"/>
      <c r="DC37" s="610"/>
      <c r="DD37" s="594">
        <v>8312</v>
      </c>
      <c r="DE37" s="607"/>
      <c r="DF37" s="607"/>
      <c r="DG37" s="607"/>
      <c r="DH37" s="607"/>
      <c r="DI37" s="607"/>
      <c r="DJ37" s="607"/>
      <c r="DK37" s="608"/>
      <c r="DL37" s="594">
        <v>8312</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318</v>
      </c>
      <c r="AR38" s="615"/>
      <c r="AS38" s="615"/>
      <c r="AT38" s="615"/>
      <c r="AU38" s="615"/>
      <c r="AV38" s="615"/>
      <c r="AW38" s="615"/>
      <c r="AX38" s="615"/>
      <c r="AY38" s="616"/>
      <c r="AZ38" s="588">
        <v>5146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15170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1983611</v>
      </c>
      <c r="CS38" s="589"/>
      <c r="CT38" s="589"/>
      <c r="CU38" s="589"/>
      <c r="CV38" s="589"/>
      <c r="CW38" s="589"/>
      <c r="CX38" s="589"/>
      <c r="CY38" s="590"/>
      <c r="CZ38" s="591">
        <v>7.9</v>
      </c>
      <c r="DA38" s="609"/>
      <c r="DB38" s="609"/>
      <c r="DC38" s="610"/>
      <c r="DD38" s="594">
        <v>1679681</v>
      </c>
      <c r="DE38" s="589"/>
      <c r="DF38" s="589"/>
      <c r="DG38" s="589"/>
      <c r="DH38" s="589"/>
      <c r="DI38" s="589"/>
      <c r="DJ38" s="589"/>
      <c r="DK38" s="590"/>
      <c r="DL38" s="594">
        <v>1453299</v>
      </c>
      <c r="DM38" s="589"/>
      <c r="DN38" s="589"/>
      <c r="DO38" s="589"/>
      <c r="DP38" s="589"/>
      <c r="DQ38" s="589"/>
      <c r="DR38" s="589"/>
      <c r="DS38" s="589"/>
      <c r="DT38" s="589"/>
      <c r="DU38" s="589"/>
      <c r="DV38" s="590"/>
      <c r="DW38" s="611">
        <v>9.8000000000000007</v>
      </c>
      <c r="DX38" s="612"/>
      <c r="DY38" s="612"/>
      <c r="DZ38" s="612"/>
      <c r="EA38" s="612"/>
      <c r="EB38" s="612"/>
      <c r="EC38" s="613"/>
    </row>
    <row r="39" spans="2:133" ht="11.25" customHeight="1">
      <c r="AQ39" s="614" t="s">
        <v>321</v>
      </c>
      <c r="AR39" s="615"/>
      <c r="AS39" s="615"/>
      <c r="AT39" s="615"/>
      <c r="AU39" s="615"/>
      <c r="AV39" s="615"/>
      <c r="AW39" s="615"/>
      <c r="AX39" s="615"/>
      <c r="AY39" s="616"/>
      <c r="AZ39" s="588" t="s">
        <v>112</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68985</v>
      </c>
      <c r="CS39" s="607"/>
      <c r="CT39" s="607"/>
      <c r="CU39" s="607"/>
      <c r="CV39" s="607"/>
      <c r="CW39" s="607"/>
      <c r="CX39" s="607"/>
      <c r="CY39" s="608"/>
      <c r="CZ39" s="591">
        <v>0.3</v>
      </c>
      <c r="DA39" s="609"/>
      <c r="DB39" s="609"/>
      <c r="DC39" s="610"/>
      <c r="DD39" s="594">
        <v>23593</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561137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382287</v>
      </c>
      <c r="CS40" s="589"/>
      <c r="CT40" s="589"/>
      <c r="CU40" s="589"/>
      <c r="CV40" s="589"/>
      <c r="CW40" s="589"/>
      <c r="CX40" s="589"/>
      <c r="CY40" s="590"/>
      <c r="CZ40" s="591">
        <v>1.5</v>
      </c>
      <c r="DA40" s="609"/>
      <c r="DB40" s="609"/>
      <c r="DC40" s="610"/>
      <c r="DD40" s="594">
        <v>143629</v>
      </c>
      <c r="DE40" s="589"/>
      <c r="DF40" s="589"/>
      <c r="DG40" s="589"/>
      <c r="DH40" s="589"/>
      <c r="DI40" s="589"/>
      <c r="DJ40" s="589"/>
      <c r="DK40" s="590"/>
      <c r="DL40" s="594">
        <v>137118</v>
      </c>
      <c r="DM40" s="589"/>
      <c r="DN40" s="589"/>
      <c r="DO40" s="589"/>
      <c r="DP40" s="589"/>
      <c r="DQ40" s="589"/>
      <c r="DR40" s="589"/>
      <c r="DS40" s="589"/>
      <c r="DT40" s="589"/>
      <c r="DU40" s="589"/>
      <c r="DV40" s="590"/>
      <c r="DW40" s="611">
        <v>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1413863</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333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4358744</v>
      </c>
      <c r="CS42" s="589"/>
      <c r="CT42" s="589"/>
      <c r="CU42" s="589"/>
      <c r="CV42" s="589"/>
      <c r="CW42" s="589"/>
      <c r="CX42" s="589"/>
      <c r="CY42" s="590"/>
      <c r="CZ42" s="591">
        <v>17.3</v>
      </c>
      <c r="DA42" s="592"/>
      <c r="DB42" s="592"/>
      <c r="DC42" s="593"/>
      <c r="DD42" s="594">
        <v>1555673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61497</v>
      </c>
      <c r="CS43" s="607"/>
      <c r="CT43" s="607"/>
      <c r="CU43" s="607"/>
      <c r="CV43" s="607"/>
      <c r="CW43" s="607"/>
      <c r="CX43" s="607"/>
      <c r="CY43" s="608"/>
      <c r="CZ43" s="591">
        <v>0.2</v>
      </c>
      <c r="DA43" s="609"/>
      <c r="DB43" s="609"/>
      <c r="DC43" s="610"/>
      <c r="DD43" s="594">
        <v>21949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4346412</v>
      </c>
      <c r="CS44" s="589"/>
      <c r="CT44" s="589"/>
      <c r="CU44" s="589"/>
      <c r="CV44" s="589"/>
      <c r="CW44" s="589"/>
      <c r="CX44" s="589"/>
      <c r="CY44" s="590"/>
      <c r="CZ44" s="591">
        <v>17.3</v>
      </c>
      <c r="DA44" s="592"/>
      <c r="DB44" s="592"/>
      <c r="DC44" s="593"/>
      <c r="DD44" s="594">
        <v>1554841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2034063</v>
      </c>
      <c r="CS45" s="607"/>
      <c r="CT45" s="607"/>
      <c r="CU45" s="607"/>
      <c r="CV45" s="607"/>
      <c r="CW45" s="607"/>
      <c r="CX45" s="607"/>
      <c r="CY45" s="608"/>
      <c r="CZ45" s="591">
        <v>8.1</v>
      </c>
      <c r="DA45" s="609"/>
      <c r="DB45" s="609"/>
      <c r="DC45" s="610"/>
      <c r="DD45" s="594">
        <v>96054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2273000</v>
      </c>
      <c r="CS46" s="589"/>
      <c r="CT46" s="589"/>
      <c r="CU46" s="589"/>
      <c r="CV46" s="589"/>
      <c r="CW46" s="589"/>
      <c r="CX46" s="589"/>
      <c r="CY46" s="590"/>
      <c r="CZ46" s="591">
        <v>9</v>
      </c>
      <c r="DA46" s="592"/>
      <c r="DB46" s="592"/>
      <c r="DC46" s="593"/>
      <c r="DD46" s="594">
        <v>1456690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12332</v>
      </c>
      <c r="CS47" s="607"/>
      <c r="CT47" s="607"/>
      <c r="CU47" s="607"/>
      <c r="CV47" s="607"/>
      <c r="CW47" s="607"/>
      <c r="CX47" s="607"/>
      <c r="CY47" s="608"/>
      <c r="CZ47" s="591">
        <v>0</v>
      </c>
      <c r="DA47" s="609"/>
      <c r="DB47" s="609"/>
      <c r="DC47" s="610"/>
      <c r="DD47" s="594">
        <v>832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25167981</v>
      </c>
      <c r="CS49" s="573"/>
      <c r="CT49" s="573"/>
      <c r="CU49" s="573"/>
      <c r="CV49" s="573"/>
      <c r="CW49" s="573"/>
      <c r="CX49" s="573"/>
      <c r="CY49" s="574"/>
      <c r="CZ49" s="575">
        <v>100</v>
      </c>
      <c r="DA49" s="576"/>
      <c r="DB49" s="576"/>
      <c r="DC49" s="577"/>
      <c r="DD49" s="578">
        <v>16614973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40" zoomScaleNormal="40" zoomScaleSheetLayoutView="70" workbookViewId="0">
      <selection activeCell="AZ35" sqref="AZ35:BD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25625</v>
      </c>
      <c r="R7" s="1101"/>
      <c r="S7" s="1101"/>
      <c r="T7" s="1101"/>
      <c r="U7" s="1101"/>
      <c r="V7" s="1101">
        <v>25013</v>
      </c>
      <c r="W7" s="1101"/>
      <c r="X7" s="1101"/>
      <c r="Y7" s="1101"/>
      <c r="Z7" s="1101"/>
      <c r="AA7" s="1101">
        <v>612</v>
      </c>
      <c r="AB7" s="1101"/>
      <c r="AC7" s="1101"/>
      <c r="AD7" s="1101"/>
      <c r="AE7" s="1102"/>
      <c r="AF7" s="1103">
        <v>608</v>
      </c>
      <c r="AG7" s="1104"/>
      <c r="AH7" s="1104"/>
      <c r="AI7" s="1104"/>
      <c r="AJ7" s="1105"/>
      <c r="AK7" s="1087">
        <v>242</v>
      </c>
      <c r="AL7" s="1088"/>
      <c r="AM7" s="1088"/>
      <c r="AN7" s="1088"/>
      <c r="AO7" s="1088"/>
      <c r="AP7" s="1088">
        <v>25066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549</v>
      </c>
      <c r="BS7" s="1091" t="s">
        <v>550</v>
      </c>
      <c r="BT7" s="1092"/>
      <c r="BU7" s="1092"/>
      <c r="BV7" s="1092"/>
      <c r="BW7" s="1092"/>
      <c r="BX7" s="1092"/>
      <c r="BY7" s="1092"/>
      <c r="BZ7" s="1092"/>
      <c r="CA7" s="1092"/>
      <c r="CB7" s="1092"/>
      <c r="CC7" s="1092"/>
      <c r="CD7" s="1092"/>
      <c r="CE7" s="1092"/>
      <c r="CF7" s="1092"/>
      <c r="CG7" s="1093"/>
      <c r="CH7" s="1084">
        <v>0</v>
      </c>
      <c r="CI7" s="1085"/>
      <c r="CJ7" s="1085"/>
      <c r="CK7" s="1085"/>
      <c r="CL7" s="1086"/>
      <c r="CM7" s="1084">
        <v>18</v>
      </c>
      <c r="CN7" s="1085"/>
      <c r="CO7" s="1085"/>
      <c r="CP7" s="1085"/>
      <c r="CQ7" s="1086"/>
      <c r="CR7" s="1084">
        <v>3</v>
      </c>
      <c r="CS7" s="1085"/>
      <c r="CT7" s="1085"/>
      <c r="CU7" s="1085"/>
      <c r="CV7" s="1086"/>
      <c r="CW7" s="1084">
        <v>0</v>
      </c>
      <c r="CX7" s="1085"/>
      <c r="CY7" s="1085"/>
      <c r="CZ7" s="1085"/>
      <c r="DA7" s="1086"/>
      <c r="DB7" s="1084">
        <v>0</v>
      </c>
      <c r="DC7" s="1085"/>
      <c r="DD7" s="1085"/>
      <c r="DE7" s="1085"/>
      <c r="DF7" s="1086"/>
      <c r="DG7" s="1084" t="s">
        <v>554</v>
      </c>
      <c r="DH7" s="1085"/>
      <c r="DI7" s="1085"/>
      <c r="DJ7" s="1085"/>
      <c r="DK7" s="1086"/>
      <c r="DL7" s="1084">
        <v>1288</v>
      </c>
      <c r="DM7" s="1085"/>
      <c r="DN7" s="1085"/>
      <c r="DO7" s="1085"/>
      <c r="DP7" s="1086"/>
      <c r="DQ7" s="1084">
        <v>1288</v>
      </c>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362</v>
      </c>
      <c r="R8" s="1040"/>
      <c r="S8" s="1040"/>
      <c r="T8" s="1040"/>
      <c r="U8" s="1040"/>
      <c r="V8" s="1040">
        <v>362</v>
      </c>
      <c r="W8" s="1040"/>
      <c r="X8" s="1040"/>
      <c r="Y8" s="1040"/>
      <c r="Z8" s="1040"/>
      <c r="AA8" s="1040">
        <v>0</v>
      </c>
      <c r="AB8" s="1040"/>
      <c r="AC8" s="1040"/>
      <c r="AD8" s="1040"/>
      <c r="AE8" s="1041"/>
      <c r="AF8" s="1033" t="s">
        <v>112</v>
      </c>
      <c r="AG8" s="1034"/>
      <c r="AH8" s="1034"/>
      <c r="AI8" s="1034"/>
      <c r="AJ8" s="1035"/>
      <c r="AK8" s="1082">
        <v>20</v>
      </c>
      <c r="AL8" s="1083"/>
      <c r="AM8" s="1083"/>
      <c r="AN8" s="1083"/>
      <c r="AO8" s="1083"/>
      <c r="AP8" s="1083">
        <v>385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551</v>
      </c>
      <c r="BT8" s="1011"/>
      <c r="BU8" s="1011"/>
      <c r="BV8" s="1011"/>
      <c r="BW8" s="1011"/>
      <c r="BX8" s="1011"/>
      <c r="BY8" s="1011"/>
      <c r="BZ8" s="1011"/>
      <c r="CA8" s="1011"/>
      <c r="CB8" s="1011"/>
      <c r="CC8" s="1011"/>
      <c r="CD8" s="1011"/>
      <c r="CE8" s="1011"/>
      <c r="CF8" s="1011"/>
      <c r="CG8" s="1012"/>
      <c r="CH8" s="985">
        <v>0</v>
      </c>
      <c r="CI8" s="986"/>
      <c r="CJ8" s="986"/>
      <c r="CK8" s="986"/>
      <c r="CL8" s="987"/>
      <c r="CM8" s="985">
        <v>31</v>
      </c>
      <c r="CN8" s="986"/>
      <c r="CO8" s="986"/>
      <c r="CP8" s="986"/>
      <c r="CQ8" s="987"/>
      <c r="CR8" s="985">
        <v>30</v>
      </c>
      <c r="CS8" s="986"/>
      <c r="CT8" s="986"/>
      <c r="CU8" s="986"/>
      <c r="CV8" s="987"/>
      <c r="CW8" s="985">
        <v>0</v>
      </c>
      <c r="CX8" s="986"/>
      <c r="CY8" s="986"/>
      <c r="CZ8" s="986"/>
      <c r="DA8" s="987"/>
      <c r="DB8" s="985">
        <v>0</v>
      </c>
      <c r="DC8" s="986"/>
      <c r="DD8" s="986"/>
      <c r="DE8" s="986"/>
      <c r="DF8" s="987"/>
      <c r="DG8" s="985" t="s">
        <v>554</v>
      </c>
      <c r="DH8" s="986"/>
      <c r="DI8" s="986"/>
      <c r="DJ8" s="986"/>
      <c r="DK8" s="987"/>
      <c r="DL8" s="985" t="s">
        <v>554</v>
      </c>
      <c r="DM8" s="986"/>
      <c r="DN8" s="986"/>
      <c r="DO8" s="986"/>
      <c r="DP8" s="987"/>
      <c r="DQ8" s="985" t="s">
        <v>554</v>
      </c>
      <c r="DR8" s="986"/>
      <c r="DS8" s="986"/>
      <c r="DT8" s="986"/>
      <c r="DU8" s="987"/>
      <c r="DV8" s="988"/>
      <c r="DW8" s="989"/>
      <c r="DX8" s="989"/>
      <c r="DY8" s="989"/>
      <c r="DZ8" s="990"/>
      <c r="EA8" s="205"/>
    </row>
    <row r="9" spans="1:131" s="206" customFormat="1" ht="26.25" customHeight="1">
      <c r="A9" s="212">
        <v>3</v>
      </c>
      <c r="B9" s="1027" t="s">
        <v>367</v>
      </c>
      <c r="C9" s="1028"/>
      <c r="D9" s="1028"/>
      <c r="E9" s="1028"/>
      <c r="F9" s="1028"/>
      <c r="G9" s="1028"/>
      <c r="H9" s="1028"/>
      <c r="I9" s="1028"/>
      <c r="J9" s="1028"/>
      <c r="K9" s="1028"/>
      <c r="L9" s="1028"/>
      <c r="M9" s="1028"/>
      <c r="N9" s="1028"/>
      <c r="O9" s="1028"/>
      <c r="P9" s="1029"/>
      <c r="Q9" s="1039">
        <v>115</v>
      </c>
      <c r="R9" s="1040"/>
      <c r="S9" s="1040"/>
      <c r="T9" s="1040"/>
      <c r="U9" s="1040"/>
      <c r="V9" s="1040">
        <v>115</v>
      </c>
      <c r="W9" s="1040"/>
      <c r="X9" s="1040"/>
      <c r="Y9" s="1040"/>
      <c r="Z9" s="1040"/>
      <c r="AA9" s="1040">
        <v>0</v>
      </c>
      <c r="AB9" s="1040"/>
      <c r="AC9" s="1040"/>
      <c r="AD9" s="1040"/>
      <c r="AE9" s="1041"/>
      <c r="AF9" s="1033" t="s">
        <v>112</v>
      </c>
      <c r="AG9" s="1034"/>
      <c r="AH9" s="1034"/>
      <c r="AI9" s="1034"/>
      <c r="AJ9" s="1035"/>
      <c r="AK9" s="1082">
        <v>115</v>
      </c>
      <c r="AL9" s="1083"/>
      <c r="AM9" s="1083"/>
      <c r="AN9" s="1083"/>
      <c r="AO9" s="1083"/>
      <c r="AP9" s="1083">
        <v>392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552</v>
      </c>
      <c r="BT9" s="1011"/>
      <c r="BU9" s="1011"/>
      <c r="BV9" s="1011"/>
      <c r="BW9" s="1011"/>
      <c r="BX9" s="1011"/>
      <c r="BY9" s="1011"/>
      <c r="BZ9" s="1011"/>
      <c r="CA9" s="1011"/>
      <c r="CB9" s="1011"/>
      <c r="CC9" s="1011"/>
      <c r="CD9" s="1011"/>
      <c r="CE9" s="1011"/>
      <c r="CF9" s="1011"/>
      <c r="CG9" s="1012"/>
      <c r="CH9" s="985">
        <v>52</v>
      </c>
      <c r="CI9" s="986"/>
      <c r="CJ9" s="986"/>
      <c r="CK9" s="986"/>
      <c r="CL9" s="987"/>
      <c r="CM9" s="985">
        <v>1325</v>
      </c>
      <c r="CN9" s="986"/>
      <c r="CO9" s="986"/>
      <c r="CP9" s="986"/>
      <c r="CQ9" s="987"/>
      <c r="CR9" s="985">
        <v>380</v>
      </c>
      <c r="CS9" s="986"/>
      <c r="CT9" s="986"/>
      <c r="CU9" s="986"/>
      <c r="CV9" s="987"/>
      <c r="CW9" s="985">
        <v>0</v>
      </c>
      <c r="CX9" s="986"/>
      <c r="CY9" s="986"/>
      <c r="CZ9" s="986"/>
      <c r="DA9" s="987"/>
      <c r="DB9" s="985">
        <v>0</v>
      </c>
      <c r="DC9" s="986"/>
      <c r="DD9" s="986"/>
      <c r="DE9" s="986"/>
      <c r="DF9" s="987"/>
      <c r="DG9" s="985" t="s">
        <v>554</v>
      </c>
      <c r="DH9" s="986"/>
      <c r="DI9" s="986"/>
      <c r="DJ9" s="986"/>
      <c r="DK9" s="987"/>
      <c r="DL9" s="985" t="s">
        <v>554</v>
      </c>
      <c r="DM9" s="986"/>
      <c r="DN9" s="986"/>
      <c r="DO9" s="986"/>
      <c r="DP9" s="987"/>
      <c r="DQ9" s="985" t="s">
        <v>554</v>
      </c>
      <c r="DR9" s="986"/>
      <c r="DS9" s="986"/>
      <c r="DT9" s="986"/>
      <c r="DU9" s="987"/>
      <c r="DV9" s="988"/>
      <c r="DW9" s="989"/>
      <c r="DX9" s="989"/>
      <c r="DY9" s="989"/>
      <c r="DZ9" s="990"/>
      <c r="EA9" s="205"/>
    </row>
    <row r="10" spans="1:131" s="206" customFormat="1" ht="26.25" customHeight="1">
      <c r="A10" s="212">
        <v>4</v>
      </c>
      <c r="B10" s="1027" t="s">
        <v>368</v>
      </c>
      <c r="C10" s="1028"/>
      <c r="D10" s="1028"/>
      <c r="E10" s="1028"/>
      <c r="F10" s="1028"/>
      <c r="G10" s="1028"/>
      <c r="H10" s="1028"/>
      <c r="I10" s="1028"/>
      <c r="J10" s="1028"/>
      <c r="K10" s="1028"/>
      <c r="L10" s="1028"/>
      <c r="M10" s="1028"/>
      <c r="N10" s="1028"/>
      <c r="O10" s="1028"/>
      <c r="P10" s="1029"/>
      <c r="Q10" s="1039">
        <v>78</v>
      </c>
      <c r="R10" s="1040"/>
      <c r="S10" s="1040"/>
      <c r="T10" s="1040"/>
      <c r="U10" s="1040"/>
      <c r="V10" s="1040">
        <v>78</v>
      </c>
      <c r="W10" s="1040"/>
      <c r="X10" s="1040"/>
      <c r="Y10" s="1040"/>
      <c r="Z10" s="1040"/>
      <c r="AA10" s="1040">
        <v>0</v>
      </c>
      <c r="AB10" s="1040"/>
      <c r="AC10" s="1040"/>
      <c r="AD10" s="1040"/>
      <c r="AE10" s="1041"/>
      <c r="AF10" s="1033" t="s">
        <v>112</v>
      </c>
      <c r="AG10" s="1034"/>
      <c r="AH10" s="1034"/>
      <c r="AI10" s="1034"/>
      <c r="AJ10" s="1035"/>
      <c r="AK10" s="1082">
        <v>0</v>
      </c>
      <c r="AL10" s="1083"/>
      <c r="AM10" s="1083"/>
      <c r="AN10" s="1083"/>
      <c r="AO10" s="1083"/>
      <c r="AP10" s="1083">
        <v>227</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t="s">
        <v>369</v>
      </c>
      <c r="C11" s="1028"/>
      <c r="D11" s="1028"/>
      <c r="E11" s="1028"/>
      <c r="F11" s="1028"/>
      <c r="G11" s="1028"/>
      <c r="H11" s="1028"/>
      <c r="I11" s="1028"/>
      <c r="J11" s="1028"/>
      <c r="K11" s="1028"/>
      <c r="L11" s="1028"/>
      <c r="M11" s="1028"/>
      <c r="N11" s="1028"/>
      <c r="O11" s="1028"/>
      <c r="P11" s="1029"/>
      <c r="Q11" s="1039">
        <v>45</v>
      </c>
      <c r="R11" s="1040"/>
      <c r="S11" s="1040"/>
      <c r="T11" s="1040"/>
      <c r="U11" s="1040"/>
      <c r="V11" s="1040">
        <v>45</v>
      </c>
      <c r="W11" s="1040"/>
      <c r="X11" s="1040"/>
      <c r="Y11" s="1040"/>
      <c r="Z11" s="1040"/>
      <c r="AA11" s="1040">
        <v>0</v>
      </c>
      <c r="AB11" s="1040"/>
      <c r="AC11" s="1040"/>
      <c r="AD11" s="1040"/>
      <c r="AE11" s="1041"/>
      <c r="AF11" s="1033" t="s">
        <v>112</v>
      </c>
      <c r="AG11" s="1034"/>
      <c r="AH11" s="1034"/>
      <c r="AI11" s="1034"/>
      <c r="AJ11" s="1035"/>
      <c r="AK11" s="1082">
        <v>10</v>
      </c>
      <c r="AL11" s="1083"/>
      <c r="AM11" s="1083"/>
      <c r="AN11" s="1083"/>
      <c r="AO11" s="1083"/>
      <c r="AP11" s="1083">
        <v>0</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608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7277</v>
      </c>
      <c r="R28" s="1050"/>
      <c r="S28" s="1050"/>
      <c r="T28" s="1050"/>
      <c r="U28" s="1050"/>
      <c r="V28" s="1050">
        <v>7661</v>
      </c>
      <c r="W28" s="1050"/>
      <c r="X28" s="1050"/>
      <c r="Y28" s="1050"/>
      <c r="Z28" s="1050"/>
      <c r="AA28" s="1050">
        <v>-384</v>
      </c>
      <c r="AB28" s="1050"/>
      <c r="AC28" s="1050"/>
      <c r="AD28" s="1050"/>
      <c r="AE28" s="1051"/>
      <c r="AF28" s="1052">
        <v>-384</v>
      </c>
      <c r="AG28" s="1050"/>
      <c r="AH28" s="1050"/>
      <c r="AI28" s="1050"/>
      <c r="AJ28" s="1053"/>
      <c r="AK28" s="1054">
        <v>561</v>
      </c>
      <c r="AL28" s="1042"/>
      <c r="AM28" s="1042"/>
      <c r="AN28" s="1042"/>
      <c r="AO28" s="1042"/>
      <c r="AP28" s="1042" t="s">
        <v>553</v>
      </c>
      <c r="AQ28" s="1042"/>
      <c r="AR28" s="1042"/>
      <c r="AS28" s="1042"/>
      <c r="AT28" s="1042"/>
      <c r="AU28" s="1042" t="s">
        <v>553</v>
      </c>
      <c r="AV28" s="1042"/>
      <c r="AW28" s="1042"/>
      <c r="AX28" s="1042"/>
      <c r="AY28" s="1042"/>
      <c r="AZ28" s="1043" t="s">
        <v>555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821</v>
      </c>
      <c r="R29" s="1040"/>
      <c r="S29" s="1040"/>
      <c r="T29" s="1040"/>
      <c r="U29" s="1040"/>
      <c r="V29" s="1040">
        <v>820</v>
      </c>
      <c r="W29" s="1040"/>
      <c r="X29" s="1040"/>
      <c r="Y29" s="1040"/>
      <c r="Z29" s="1040"/>
      <c r="AA29" s="1040">
        <v>1</v>
      </c>
      <c r="AB29" s="1040"/>
      <c r="AC29" s="1040"/>
      <c r="AD29" s="1040"/>
      <c r="AE29" s="1041"/>
      <c r="AF29" s="1033">
        <v>1</v>
      </c>
      <c r="AG29" s="1034"/>
      <c r="AH29" s="1034"/>
      <c r="AI29" s="1034"/>
      <c r="AJ29" s="1035"/>
      <c r="AK29" s="976">
        <v>816</v>
      </c>
      <c r="AL29" s="967"/>
      <c r="AM29" s="967"/>
      <c r="AN29" s="967"/>
      <c r="AO29" s="967"/>
      <c r="AP29" s="977" t="s">
        <v>554</v>
      </c>
      <c r="AQ29" s="975"/>
      <c r="AR29" s="975"/>
      <c r="AS29" s="975"/>
      <c r="AT29" s="976"/>
      <c r="AU29" s="977" t="s">
        <v>554</v>
      </c>
      <c r="AV29" s="975"/>
      <c r="AW29" s="975"/>
      <c r="AX29" s="975"/>
      <c r="AY29" s="976"/>
      <c r="AZ29" s="1038" t="s">
        <v>555</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3673</v>
      </c>
      <c r="R30" s="1040"/>
      <c r="S30" s="1040"/>
      <c r="T30" s="1040"/>
      <c r="U30" s="1040"/>
      <c r="V30" s="1040">
        <v>3640</v>
      </c>
      <c r="W30" s="1040"/>
      <c r="X30" s="1040"/>
      <c r="Y30" s="1040"/>
      <c r="Z30" s="1040"/>
      <c r="AA30" s="1040">
        <v>33</v>
      </c>
      <c r="AB30" s="1040"/>
      <c r="AC30" s="1040"/>
      <c r="AD30" s="1040"/>
      <c r="AE30" s="1041"/>
      <c r="AF30" s="1033">
        <v>32</v>
      </c>
      <c r="AG30" s="1034"/>
      <c r="AH30" s="1034"/>
      <c r="AI30" s="1034"/>
      <c r="AJ30" s="1035"/>
      <c r="AK30" s="976">
        <v>598</v>
      </c>
      <c r="AL30" s="967"/>
      <c r="AM30" s="967"/>
      <c r="AN30" s="967"/>
      <c r="AO30" s="967"/>
      <c r="AP30" s="977" t="s">
        <v>554</v>
      </c>
      <c r="AQ30" s="975"/>
      <c r="AR30" s="975"/>
      <c r="AS30" s="975"/>
      <c r="AT30" s="976"/>
      <c r="AU30" s="977" t="s">
        <v>554</v>
      </c>
      <c r="AV30" s="975"/>
      <c r="AW30" s="975"/>
      <c r="AX30" s="975"/>
      <c r="AY30" s="976"/>
      <c r="AZ30" s="1038" t="s">
        <v>555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48</v>
      </c>
      <c r="R31" s="1040"/>
      <c r="S31" s="1040"/>
      <c r="T31" s="1040"/>
      <c r="U31" s="1040"/>
      <c r="V31" s="1040">
        <v>48</v>
      </c>
      <c r="W31" s="1040"/>
      <c r="X31" s="1040"/>
      <c r="Y31" s="1040"/>
      <c r="Z31" s="1040"/>
      <c r="AA31" s="1040">
        <v>0</v>
      </c>
      <c r="AB31" s="1040"/>
      <c r="AC31" s="1040"/>
      <c r="AD31" s="1040"/>
      <c r="AE31" s="1041"/>
      <c r="AF31" s="1033" t="s">
        <v>387</v>
      </c>
      <c r="AG31" s="1034"/>
      <c r="AH31" s="1034"/>
      <c r="AI31" s="1034"/>
      <c r="AJ31" s="1035"/>
      <c r="AK31" s="976">
        <v>9</v>
      </c>
      <c r="AL31" s="967"/>
      <c r="AM31" s="967"/>
      <c r="AN31" s="967"/>
      <c r="AO31" s="967"/>
      <c r="AP31" s="967">
        <v>118</v>
      </c>
      <c r="AQ31" s="967"/>
      <c r="AR31" s="967"/>
      <c r="AS31" s="967"/>
      <c r="AT31" s="967"/>
      <c r="AU31" s="967">
        <v>8</v>
      </c>
      <c r="AV31" s="967"/>
      <c r="AW31" s="967"/>
      <c r="AX31" s="967"/>
      <c r="AY31" s="967"/>
      <c r="AZ31" s="1038" t="s">
        <v>555</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388</v>
      </c>
      <c r="C32" s="1028"/>
      <c r="D32" s="1028"/>
      <c r="E32" s="1028"/>
      <c r="F32" s="1028"/>
      <c r="G32" s="1028"/>
      <c r="H32" s="1028"/>
      <c r="I32" s="1028"/>
      <c r="J32" s="1028"/>
      <c r="K32" s="1028"/>
      <c r="L32" s="1028"/>
      <c r="M32" s="1028"/>
      <c r="N32" s="1028"/>
      <c r="O32" s="1028"/>
      <c r="P32" s="1029"/>
      <c r="Q32" s="1039">
        <v>1518</v>
      </c>
      <c r="R32" s="1040"/>
      <c r="S32" s="1040"/>
      <c r="T32" s="1040"/>
      <c r="U32" s="1040"/>
      <c r="V32" s="1040">
        <v>1446</v>
      </c>
      <c r="W32" s="1040"/>
      <c r="X32" s="1040"/>
      <c r="Y32" s="1040"/>
      <c r="Z32" s="1040"/>
      <c r="AA32" s="1040">
        <v>72</v>
      </c>
      <c r="AB32" s="1040"/>
      <c r="AC32" s="1040"/>
      <c r="AD32" s="1040"/>
      <c r="AE32" s="1041"/>
      <c r="AF32" s="1033">
        <v>1835</v>
      </c>
      <c r="AG32" s="1034"/>
      <c r="AH32" s="1034"/>
      <c r="AI32" s="1034"/>
      <c r="AJ32" s="1035"/>
      <c r="AK32" s="976">
        <v>5</v>
      </c>
      <c r="AL32" s="967"/>
      <c r="AM32" s="967"/>
      <c r="AN32" s="967"/>
      <c r="AO32" s="967"/>
      <c r="AP32" s="967">
        <v>2383</v>
      </c>
      <c r="AQ32" s="967"/>
      <c r="AR32" s="967"/>
      <c r="AS32" s="967"/>
      <c r="AT32" s="967"/>
      <c r="AU32" s="967">
        <v>0</v>
      </c>
      <c r="AV32" s="967"/>
      <c r="AW32" s="967"/>
      <c r="AX32" s="967"/>
      <c r="AY32" s="967"/>
      <c r="AZ32" s="1038" t="s">
        <v>555</v>
      </c>
      <c r="BA32" s="1038"/>
      <c r="BB32" s="1038"/>
      <c r="BC32" s="1038"/>
      <c r="BD32" s="1038"/>
      <c r="BE32" s="1022" t="s">
        <v>389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390</v>
      </c>
      <c r="C33" s="1028"/>
      <c r="D33" s="1028"/>
      <c r="E33" s="1028"/>
      <c r="F33" s="1028"/>
      <c r="G33" s="1028"/>
      <c r="H33" s="1028"/>
      <c r="I33" s="1028"/>
      <c r="J33" s="1028"/>
      <c r="K33" s="1028"/>
      <c r="L33" s="1028"/>
      <c r="M33" s="1028"/>
      <c r="N33" s="1028"/>
      <c r="O33" s="1028"/>
      <c r="P33" s="1029"/>
      <c r="Q33" s="1039">
        <v>2891</v>
      </c>
      <c r="R33" s="1040"/>
      <c r="S33" s="1040"/>
      <c r="T33" s="1040"/>
      <c r="U33" s="1040"/>
      <c r="V33" s="1040">
        <v>2640</v>
      </c>
      <c r="W33" s="1040"/>
      <c r="X33" s="1040"/>
      <c r="Y33" s="1040"/>
      <c r="Z33" s="1040"/>
      <c r="AA33" s="1040">
        <v>251</v>
      </c>
      <c r="AB33" s="1040"/>
      <c r="AC33" s="1040"/>
      <c r="AD33" s="1040"/>
      <c r="AE33" s="1041"/>
      <c r="AF33" s="1033">
        <v>1875</v>
      </c>
      <c r="AG33" s="1034"/>
      <c r="AH33" s="1034"/>
      <c r="AI33" s="1034"/>
      <c r="AJ33" s="1035"/>
      <c r="AK33" s="976">
        <v>1013</v>
      </c>
      <c r="AL33" s="967"/>
      <c r="AM33" s="967"/>
      <c r="AN33" s="967"/>
      <c r="AO33" s="967"/>
      <c r="AP33" s="967">
        <v>16433</v>
      </c>
      <c r="AQ33" s="967"/>
      <c r="AR33" s="967"/>
      <c r="AS33" s="967"/>
      <c r="AT33" s="967"/>
      <c r="AU33" s="967">
        <v>10172</v>
      </c>
      <c r="AV33" s="967"/>
      <c r="AW33" s="967"/>
      <c r="AX33" s="967"/>
      <c r="AY33" s="967"/>
      <c r="AZ33" s="1038" t="s">
        <v>555</v>
      </c>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3359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387</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395</v>
      </c>
      <c r="R66" s="998"/>
      <c r="S66" s="998"/>
      <c r="T66" s="998"/>
      <c r="U66" s="999"/>
      <c r="V66" s="997" t="s">
        <v>396</v>
      </c>
      <c r="W66" s="998"/>
      <c r="X66" s="998"/>
      <c r="Y66" s="998"/>
      <c r="Z66" s="999"/>
      <c r="AA66" s="997" t="s">
        <v>397</v>
      </c>
      <c r="AB66" s="998"/>
      <c r="AC66" s="998"/>
      <c r="AD66" s="998"/>
      <c r="AE66" s="999"/>
      <c r="AF66" s="1003" t="s">
        <v>398</v>
      </c>
      <c r="AG66" s="1004"/>
      <c r="AH66" s="1004"/>
      <c r="AI66" s="1004"/>
      <c r="AJ66" s="1005"/>
      <c r="AK66" s="997" t="s">
        <v>399</v>
      </c>
      <c r="AL66" s="992"/>
      <c r="AM66" s="992"/>
      <c r="AN66" s="992"/>
      <c r="AO66" s="993"/>
      <c r="AP66" s="997" t="s">
        <v>400</v>
      </c>
      <c r="AQ66" s="998"/>
      <c r="AR66" s="998"/>
      <c r="AS66" s="998"/>
      <c r="AT66" s="999"/>
      <c r="AU66" s="997" t="s">
        <v>401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546</v>
      </c>
      <c r="C68" s="982"/>
      <c r="D68" s="982"/>
      <c r="E68" s="982"/>
      <c r="F68" s="982"/>
      <c r="G68" s="982"/>
      <c r="H68" s="982"/>
      <c r="I68" s="982"/>
      <c r="J68" s="982"/>
      <c r="K68" s="982"/>
      <c r="L68" s="982"/>
      <c r="M68" s="982"/>
      <c r="N68" s="982"/>
      <c r="O68" s="982"/>
      <c r="P68" s="983"/>
      <c r="Q68" s="984">
        <v>1096</v>
      </c>
      <c r="R68" s="978"/>
      <c r="S68" s="978"/>
      <c r="T68" s="978"/>
      <c r="U68" s="978"/>
      <c r="V68" s="978">
        <v>645</v>
      </c>
      <c r="W68" s="978"/>
      <c r="X68" s="978"/>
      <c r="Y68" s="978"/>
      <c r="Z68" s="978"/>
      <c r="AA68" s="978">
        <v>451</v>
      </c>
      <c r="AB68" s="978"/>
      <c r="AC68" s="978"/>
      <c r="AD68" s="978"/>
      <c r="AE68" s="978"/>
      <c r="AF68" s="978">
        <v>451</v>
      </c>
      <c r="AG68" s="978"/>
      <c r="AH68" s="978"/>
      <c r="AI68" s="978"/>
      <c r="AJ68" s="978"/>
      <c r="AK68" s="978">
        <v>5</v>
      </c>
      <c r="AL68" s="978"/>
      <c r="AM68" s="978"/>
      <c r="AN68" s="978"/>
      <c r="AO68" s="978"/>
      <c r="AP68" s="978">
        <v>20</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547</v>
      </c>
      <c r="C69" s="971"/>
      <c r="D69" s="971"/>
      <c r="E69" s="971"/>
      <c r="F69" s="971"/>
      <c r="G69" s="971"/>
      <c r="H69" s="971"/>
      <c r="I69" s="971"/>
      <c r="J69" s="971"/>
      <c r="K69" s="971"/>
      <c r="L69" s="971"/>
      <c r="M69" s="971"/>
      <c r="N69" s="971"/>
      <c r="O69" s="971"/>
      <c r="P69" s="972"/>
      <c r="Q69" s="973">
        <v>76</v>
      </c>
      <c r="R69" s="967"/>
      <c r="S69" s="967"/>
      <c r="T69" s="967"/>
      <c r="U69" s="967"/>
      <c r="V69" s="967">
        <v>57</v>
      </c>
      <c r="W69" s="967"/>
      <c r="X69" s="967"/>
      <c r="Y69" s="967"/>
      <c r="Z69" s="967"/>
      <c r="AA69" s="967">
        <v>19</v>
      </c>
      <c r="AB69" s="967"/>
      <c r="AC69" s="967"/>
      <c r="AD69" s="967"/>
      <c r="AE69" s="967"/>
      <c r="AF69" s="967">
        <v>19</v>
      </c>
      <c r="AG69" s="967"/>
      <c r="AH69" s="967"/>
      <c r="AI69" s="967"/>
      <c r="AJ69" s="967"/>
      <c r="AK69" s="977" t="s">
        <v>554</v>
      </c>
      <c r="AL69" s="975"/>
      <c r="AM69" s="975"/>
      <c r="AN69" s="975"/>
      <c r="AO69" s="976"/>
      <c r="AP69" s="977" t="s">
        <v>554</v>
      </c>
      <c r="AQ69" s="975"/>
      <c r="AR69" s="975"/>
      <c r="AS69" s="975"/>
      <c r="AT69" s="976"/>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548</v>
      </c>
      <c r="C70" s="971"/>
      <c r="D70" s="971"/>
      <c r="E70" s="971"/>
      <c r="F70" s="971"/>
      <c r="G70" s="971"/>
      <c r="H70" s="971"/>
      <c r="I70" s="971"/>
      <c r="J70" s="971"/>
      <c r="K70" s="971"/>
      <c r="L70" s="971"/>
      <c r="M70" s="971"/>
      <c r="N70" s="971"/>
      <c r="O70" s="971"/>
      <c r="P70" s="972"/>
      <c r="Q70" s="973">
        <v>32</v>
      </c>
      <c r="R70" s="967"/>
      <c r="S70" s="967"/>
      <c r="T70" s="967"/>
      <c r="U70" s="967"/>
      <c r="V70" s="967">
        <v>30</v>
      </c>
      <c r="W70" s="967"/>
      <c r="X70" s="967"/>
      <c r="Y70" s="967"/>
      <c r="Z70" s="967"/>
      <c r="AA70" s="967">
        <v>2</v>
      </c>
      <c r="AB70" s="967"/>
      <c r="AC70" s="967"/>
      <c r="AD70" s="967"/>
      <c r="AE70" s="967"/>
      <c r="AF70" s="967">
        <v>2</v>
      </c>
      <c r="AG70" s="967"/>
      <c r="AH70" s="967"/>
      <c r="AI70" s="967"/>
      <c r="AJ70" s="967"/>
      <c r="AK70" s="977" t="s">
        <v>554</v>
      </c>
      <c r="AL70" s="975"/>
      <c r="AM70" s="975"/>
      <c r="AN70" s="975"/>
      <c r="AO70" s="976"/>
      <c r="AP70" s="977" t="s">
        <v>554</v>
      </c>
      <c r="AQ70" s="975"/>
      <c r="AR70" s="975"/>
      <c r="AS70" s="975"/>
      <c r="AT70" s="976"/>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287</v>
      </c>
      <c r="AG109" s="888"/>
      <c r="AH109" s="888"/>
      <c r="AI109" s="888"/>
      <c r="AJ109" s="889"/>
      <c r="AK109" s="890" t="s">
        <v>286</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287</v>
      </c>
      <c r="BW109" s="888"/>
      <c r="BX109" s="888"/>
      <c r="BY109" s="888"/>
      <c r="BZ109" s="889"/>
      <c r="CA109" s="890" t="s">
        <v>286</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287</v>
      </c>
      <c r="DM109" s="888"/>
      <c r="DN109" s="888"/>
      <c r="DO109" s="888"/>
      <c r="DP109" s="889"/>
      <c r="DQ109" s="890" t="s">
        <v>286</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2639806</v>
      </c>
      <c r="AB110" s="873"/>
      <c r="AC110" s="873"/>
      <c r="AD110" s="873"/>
      <c r="AE110" s="874"/>
      <c r="AF110" s="875">
        <v>2632050</v>
      </c>
      <c r="AG110" s="873"/>
      <c r="AH110" s="873"/>
      <c r="AI110" s="873"/>
      <c r="AJ110" s="874"/>
      <c r="AK110" s="875">
        <v>2574854</v>
      </c>
      <c r="AL110" s="873"/>
      <c r="AM110" s="873"/>
      <c r="AN110" s="873"/>
      <c r="AO110" s="874"/>
      <c r="AP110" s="876">
        <v>20.8</v>
      </c>
      <c r="AQ110" s="877"/>
      <c r="AR110" s="877"/>
      <c r="AS110" s="877"/>
      <c r="AT110" s="878"/>
      <c r="AU110" s="920" t="s">
        <v>61</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25787398</v>
      </c>
      <c r="BR110" s="800"/>
      <c r="BS110" s="800"/>
      <c r="BT110" s="800"/>
      <c r="BU110" s="800"/>
      <c r="BV110" s="800">
        <v>25800789</v>
      </c>
      <c r="BW110" s="800"/>
      <c r="BX110" s="800"/>
      <c r="BY110" s="800"/>
      <c r="BZ110" s="800"/>
      <c r="CA110" s="800">
        <v>26069675</v>
      </c>
      <c r="CB110" s="800"/>
      <c r="CC110" s="800"/>
      <c r="CD110" s="800"/>
      <c r="CE110" s="800"/>
      <c r="CF110" s="861">
        <v>210.2</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300046</v>
      </c>
      <c r="BR111" s="771"/>
      <c r="BS111" s="771"/>
      <c r="BT111" s="771"/>
      <c r="BU111" s="771"/>
      <c r="BV111" s="771">
        <v>153183</v>
      </c>
      <c r="BW111" s="771"/>
      <c r="BX111" s="771"/>
      <c r="BY111" s="771"/>
      <c r="BZ111" s="771"/>
      <c r="CA111" s="771">
        <v>114537</v>
      </c>
      <c r="CB111" s="771"/>
      <c r="CC111" s="771"/>
      <c r="CD111" s="771"/>
      <c r="CE111" s="771"/>
      <c r="CF111" s="848">
        <v>0.9</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11272107</v>
      </c>
      <c r="BR112" s="771"/>
      <c r="BS112" s="771"/>
      <c r="BT112" s="771"/>
      <c r="BU112" s="771"/>
      <c r="BV112" s="771">
        <v>10684892</v>
      </c>
      <c r="BW112" s="771"/>
      <c r="BX112" s="771"/>
      <c r="BY112" s="771"/>
      <c r="BZ112" s="771"/>
      <c r="CA112" s="771">
        <v>10178470</v>
      </c>
      <c r="CB112" s="771"/>
      <c r="CC112" s="771"/>
      <c r="CD112" s="771"/>
      <c r="CE112" s="771"/>
      <c r="CF112" s="848">
        <v>82.1</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89814</v>
      </c>
      <c r="DH112" s="771"/>
      <c r="DI112" s="771"/>
      <c r="DJ112" s="771"/>
      <c r="DK112" s="771"/>
      <c r="DL112" s="771">
        <v>81668</v>
      </c>
      <c r="DM112" s="771"/>
      <c r="DN112" s="771"/>
      <c r="DO112" s="771"/>
      <c r="DP112" s="771"/>
      <c r="DQ112" s="771">
        <v>73116</v>
      </c>
      <c r="DR112" s="771"/>
      <c r="DS112" s="771"/>
      <c r="DT112" s="771"/>
      <c r="DU112" s="771"/>
      <c r="DV112" s="823">
        <v>0.6</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923677</v>
      </c>
      <c r="AB113" s="909"/>
      <c r="AC113" s="909"/>
      <c r="AD113" s="909"/>
      <c r="AE113" s="910"/>
      <c r="AF113" s="911">
        <v>866569</v>
      </c>
      <c r="AG113" s="909"/>
      <c r="AH113" s="909"/>
      <c r="AI113" s="909"/>
      <c r="AJ113" s="910"/>
      <c r="AK113" s="911">
        <v>858940</v>
      </c>
      <c r="AL113" s="909"/>
      <c r="AM113" s="909"/>
      <c r="AN113" s="909"/>
      <c r="AO113" s="910"/>
      <c r="AP113" s="912">
        <v>6.9</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364</v>
      </c>
      <c r="BR113" s="771"/>
      <c r="BS113" s="771"/>
      <c r="BT113" s="771"/>
      <c r="BU113" s="771"/>
      <c r="BV113" s="771">
        <v>364</v>
      </c>
      <c r="BW113" s="771"/>
      <c r="BX113" s="771"/>
      <c r="BY113" s="771"/>
      <c r="BZ113" s="771"/>
      <c r="CA113" s="771" t="s">
        <v>112</v>
      </c>
      <c r="CB113" s="771"/>
      <c r="CC113" s="771"/>
      <c r="CD113" s="771"/>
      <c r="CE113" s="771"/>
      <c r="CF113" s="848" t="s">
        <v>112</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126</v>
      </c>
      <c r="AB114" s="784"/>
      <c r="AC114" s="784"/>
      <c r="AD114" s="784"/>
      <c r="AE114" s="785"/>
      <c r="AF114" s="786">
        <v>19</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3425785</v>
      </c>
      <c r="BR114" s="771"/>
      <c r="BS114" s="771"/>
      <c r="BT114" s="771"/>
      <c r="BU114" s="771"/>
      <c r="BV114" s="771">
        <v>3026873</v>
      </c>
      <c r="BW114" s="771"/>
      <c r="BX114" s="771"/>
      <c r="BY114" s="771"/>
      <c r="BZ114" s="771"/>
      <c r="CA114" s="771">
        <v>2951413</v>
      </c>
      <c r="CB114" s="771"/>
      <c r="CC114" s="771"/>
      <c r="CD114" s="771"/>
      <c r="CE114" s="771"/>
      <c r="CF114" s="848">
        <v>23.8</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123114</v>
      </c>
      <c r="AB115" s="909"/>
      <c r="AC115" s="909"/>
      <c r="AD115" s="909"/>
      <c r="AE115" s="910"/>
      <c r="AF115" s="911">
        <v>64818</v>
      </c>
      <c r="AG115" s="909"/>
      <c r="AH115" s="909"/>
      <c r="AI115" s="909"/>
      <c r="AJ115" s="910"/>
      <c r="AK115" s="911">
        <v>46119</v>
      </c>
      <c r="AL115" s="909"/>
      <c r="AM115" s="909"/>
      <c r="AN115" s="909"/>
      <c r="AO115" s="910"/>
      <c r="AP115" s="912">
        <v>0.4</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1656572</v>
      </c>
      <c r="BR115" s="771"/>
      <c r="BS115" s="771"/>
      <c r="BT115" s="771"/>
      <c r="BU115" s="771"/>
      <c r="BV115" s="771">
        <v>1597216</v>
      </c>
      <c r="BW115" s="771"/>
      <c r="BX115" s="771"/>
      <c r="BY115" s="771"/>
      <c r="BZ115" s="771"/>
      <c r="CA115" s="771">
        <v>1291195</v>
      </c>
      <c r="CB115" s="771"/>
      <c r="CC115" s="771"/>
      <c r="CD115" s="771"/>
      <c r="CE115" s="771"/>
      <c r="CF115" s="848">
        <v>10.4</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33820</v>
      </c>
      <c r="DH116" s="784"/>
      <c r="DI116" s="784"/>
      <c r="DJ116" s="784"/>
      <c r="DK116" s="785"/>
      <c r="DL116" s="786">
        <v>23850</v>
      </c>
      <c r="DM116" s="784"/>
      <c r="DN116" s="784"/>
      <c r="DO116" s="784"/>
      <c r="DP116" s="785"/>
      <c r="DQ116" s="786">
        <v>13880</v>
      </c>
      <c r="DR116" s="784"/>
      <c r="DS116" s="784"/>
      <c r="DT116" s="784"/>
      <c r="DU116" s="785"/>
      <c r="DV116" s="754">
        <v>0.1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3686730</v>
      </c>
      <c r="AB117" s="895"/>
      <c r="AC117" s="895"/>
      <c r="AD117" s="895"/>
      <c r="AE117" s="896"/>
      <c r="AF117" s="898">
        <v>3563456</v>
      </c>
      <c r="AG117" s="895"/>
      <c r="AH117" s="895"/>
      <c r="AI117" s="895"/>
      <c r="AJ117" s="896"/>
      <c r="AK117" s="898">
        <v>3479913</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287</v>
      </c>
      <c r="AG118" s="888"/>
      <c r="AH118" s="888"/>
      <c r="AI118" s="888"/>
      <c r="AJ118" s="889"/>
      <c r="AK118" s="890" t="s">
        <v>286</v>
      </c>
      <c r="AL118" s="888"/>
      <c r="AM118" s="888"/>
      <c r="AN118" s="888"/>
      <c r="AO118" s="889"/>
      <c r="AP118" s="891" t="s">
        <v>412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440</v>
      </c>
      <c r="BP118" s="838"/>
      <c r="BQ118" s="857">
        <v>42442272</v>
      </c>
      <c r="BR118" s="858"/>
      <c r="BS118" s="858"/>
      <c r="BT118" s="858"/>
      <c r="BU118" s="858"/>
      <c r="BV118" s="858">
        <v>41263317</v>
      </c>
      <c r="BW118" s="858"/>
      <c r="BX118" s="858"/>
      <c r="BY118" s="858"/>
      <c r="BZ118" s="858"/>
      <c r="CA118" s="858">
        <v>40605290</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3024835</v>
      </c>
      <c r="BR119" s="800"/>
      <c r="BS119" s="800"/>
      <c r="BT119" s="800"/>
      <c r="BU119" s="800"/>
      <c r="BV119" s="800">
        <v>3417363</v>
      </c>
      <c r="BW119" s="800"/>
      <c r="BX119" s="800"/>
      <c r="BY119" s="800"/>
      <c r="BZ119" s="800"/>
      <c r="CA119" s="800">
        <v>3474137</v>
      </c>
      <c r="CB119" s="800"/>
      <c r="CC119" s="800"/>
      <c r="CD119" s="800"/>
      <c r="CE119" s="800"/>
      <c r="CF119" s="861">
        <v>28</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176412</v>
      </c>
      <c r="DH119" s="717"/>
      <c r="DI119" s="717"/>
      <c r="DJ119" s="717"/>
      <c r="DK119" s="718"/>
      <c r="DL119" s="719">
        <v>47665</v>
      </c>
      <c r="DM119" s="717"/>
      <c r="DN119" s="717"/>
      <c r="DO119" s="717"/>
      <c r="DP119" s="718"/>
      <c r="DQ119" s="719">
        <v>27541</v>
      </c>
      <c r="DR119" s="717"/>
      <c r="DS119" s="717"/>
      <c r="DT119" s="717"/>
      <c r="DU119" s="718"/>
      <c r="DV119" s="807">
        <v>0.2</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7883308</v>
      </c>
      <c r="BR120" s="771"/>
      <c r="BS120" s="771"/>
      <c r="BT120" s="771"/>
      <c r="BU120" s="771"/>
      <c r="BV120" s="771">
        <v>7230770</v>
      </c>
      <c r="BW120" s="771"/>
      <c r="BX120" s="771"/>
      <c r="BY120" s="771"/>
      <c r="BZ120" s="771"/>
      <c r="CA120" s="771">
        <v>6838310</v>
      </c>
      <c r="CB120" s="771"/>
      <c r="CC120" s="771"/>
      <c r="CD120" s="771"/>
      <c r="CE120" s="771"/>
      <c r="CF120" s="848">
        <v>55.1</v>
      </c>
      <c r="CG120" s="849"/>
      <c r="CH120" s="849"/>
      <c r="CI120" s="849"/>
      <c r="CJ120" s="849"/>
      <c r="CK120" s="850" t="s">
        <v>446</v>
      </c>
      <c r="CL120" s="810"/>
      <c r="CM120" s="810"/>
      <c r="CN120" s="810"/>
      <c r="CO120" s="811"/>
      <c r="CP120" s="854" t="s">
        <v>447</v>
      </c>
      <c r="CQ120" s="855"/>
      <c r="CR120" s="855"/>
      <c r="CS120" s="855"/>
      <c r="CT120" s="855"/>
      <c r="CU120" s="855"/>
      <c r="CV120" s="855"/>
      <c r="CW120" s="855"/>
      <c r="CX120" s="855"/>
      <c r="CY120" s="855"/>
      <c r="CZ120" s="855"/>
      <c r="DA120" s="855"/>
      <c r="DB120" s="855"/>
      <c r="DC120" s="855"/>
      <c r="DD120" s="855"/>
      <c r="DE120" s="855"/>
      <c r="DF120" s="856"/>
      <c r="DG120" s="799" t="s">
        <v>112</v>
      </c>
      <c r="DH120" s="800"/>
      <c r="DI120" s="800"/>
      <c r="DJ120" s="800"/>
      <c r="DK120" s="800"/>
      <c r="DL120" s="800">
        <v>10675665</v>
      </c>
      <c r="DM120" s="800"/>
      <c r="DN120" s="800"/>
      <c r="DO120" s="800"/>
      <c r="DP120" s="800"/>
      <c r="DQ120" s="800">
        <v>10172112</v>
      </c>
      <c r="DR120" s="800"/>
      <c r="DS120" s="800"/>
      <c r="DT120" s="800"/>
      <c r="DU120" s="800"/>
      <c r="DV120" s="801">
        <v>82</v>
      </c>
      <c r="DW120" s="801"/>
      <c r="DX120" s="801"/>
      <c r="DY120" s="801"/>
      <c r="DZ120" s="802"/>
    </row>
    <row r="121" spans="1:130" s="197" customFormat="1" ht="26.25" customHeight="1">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50736</v>
      </c>
      <c r="AB121" s="784"/>
      <c r="AC121" s="784"/>
      <c r="AD121" s="784"/>
      <c r="AE121" s="785"/>
      <c r="AF121" s="786">
        <v>12636</v>
      </c>
      <c r="AG121" s="784"/>
      <c r="AH121" s="784"/>
      <c r="AI121" s="784"/>
      <c r="AJ121" s="785"/>
      <c r="AK121" s="786">
        <v>12636</v>
      </c>
      <c r="AL121" s="784"/>
      <c r="AM121" s="784"/>
      <c r="AN121" s="784"/>
      <c r="AO121" s="785"/>
      <c r="AP121" s="754">
        <v>0.1</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21594871</v>
      </c>
      <c r="BR121" s="858"/>
      <c r="BS121" s="858"/>
      <c r="BT121" s="858"/>
      <c r="BU121" s="858"/>
      <c r="BV121" s="858">
        <v>21772632</v>
      </c>
      <c r="BW121" s="858"/>
      <c r="BX121" s="858"/>
      <c r="BY121" s="858"/>
      <c r="BZ121" s="858"/>
      <c r="CA121" s="858">
        <v>21962855</v>
      </c>
      <c r="CB121" s="858"/>
      <c r="CC121" s="858"/>
      <c r="CD121" s="858"/>
      <c r="CE121" s="858"/>
      <c r="CF121" s="859">
        <v>177.1</v>
      </c>
      <c r="CG121" s="860"/>
      <c r="CH121" s="860"/>
      <c r="CI121" s="860"/>
      <c r="CJ121" s="860"/>
      <c r="CK121" s="851"/>
      <c r="CL121" s="812"/>
      <c r="CM121" s="812"/>
      <c r="CN121" s="812"/>
      <c r="CO121" s="813"/>
      <c r="CP121" s="828" t="s">
        <v>450</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451</v>
      </c>
      <c r="BP122" s="838"/>
      <c r="BQ122" s="839">
        <v>32503014</v>
      </c>
      <c r="BR122" s="840"/>
      <c r="BS122" s="840"/>
      <c r="BT122" s="840"/>
      <c r="BU122" s="840"/>
      <c r="BV122" s="840">
        <v>32420765</v>
      </c>
      <c r="BW122" s="840"/>
      <c r="BX122" s="840"/>
      <c r="BY122" s="840"/>
      <c r="BZ122" s="840"/>
      <c r="CA122" s="840">
        <v>32275302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10496</v>
      </c>
      <c r="AB123" s="784"/>
      <c r="AC123" s="784"/>
      <c r="AD123" s="784"/>
      <c r="AE123" s="785"/>
      <c r="AF123" s="786">
        <v>10757</v>
      </c>
      <c r="AG123" s="784"/>
      <c r="AH123" s="784"/>
      <c r="AI123" s="784"/>
      <c r="AJ123" s="785"/>
      <c r="AK123" s="786">
        <v>10467</v>
      </c>
      <c r="AL123" s="784"/>
      <c r="AM123" s="784"/>
      <c r="AN123" s="784"/>
      <c r="AO123" s="785"/>
      <c r="AP123" s="754">
        <v>0.1</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80.5</v>
      </c>
      <c r="BR123" s="832"/>
      <c r="BS123" s="832"/>
      <c r="BT123" s="832"/>
      <c r="BU123" s="832"/>
      <c r="BV123" s="832">
        <v>70.8</v>
      </c>
      <c r="BW123" s="832"/>
      <c r="BX123" s="832"/>
      <c r="BY123" s="832"/>
      <c r="BZ123" s="832"/>
      <c r="CA123" s="832">
        <v>67.099999999999994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11261561</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57021</v>
      </c>
      <c r="AB126" s="784"/>
      <c r="AC126" s="784"/>
      <c r="AD126" s="784"/>
      <c r="AE126" s="785"/>
      <c r="AF126" s="786">
        <v>37997</v>
      </c>
      <c r="AG126" s="784"/>
      <c r="AH126" s="784"/>
      <c r="AI126" s="784"/>
      <c r="AJ126" s="785"/>
      <c r="AK126" s="786">
        <v>21335</v>
      </c>
      <c r="AL126" s="784"/>
      <c r="AM126" s="784"/>
      <c r="AN126" s="784"/>
      <c r="AO126" s="785"/>
      <c r="AP126" s="754">
        <v>0.2</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4861</v>
      </c>
      <c r="AB127" s="784"/>
      <c r="AC127" s="784"/>
      <c r="AD127" s="784"/>
      <c r="AE127" s="785"/>
      <c r="AF127" s="786">
        <v>3428</v>
      </c>
      <c r="AG127" s="784"/>
      <c r="AH127" s="784"/>
      <c r="AI127" s="784"/>
      <c r="AJ127" s="785"/>
      <c r="AK127" s="786">
        <v>1681</v>
      </c>
      <c r="AL127" s="784"/>
      <c r="AM127" s="784"/>
      <c r="AN127" s="784"/>
      <c r="AO127" s="785"/>
      <c r="AP127" s="754">
        <v>0</v>
      </c>
      <c r="AQ127" s="755"/>
      <c r="AR127" s="755"/>
      <c r="AS127" s="755"/>
      <c r="AT127" s="756"/>
      <c r="AU127" s="233"/>
      <c r="AV127" s="233"/>
      <c r="AW127" s="233"/>
      <c r="AX127" s="757" t="s">
        <v>462</v>
      </c>
      <c r="AY127" s="758"/>
      <c r="AZ127" s="758"/>
      <c r="BA127" s="758"/>
      <c r="BB127" s="758"/>
      <c r="BC127" s="758"/>
      <c r="BD127" s="758"/>
      <c r="BE127" s="759"/>
      <c r="BF127" s="760" t="s">
        <v>112</v>
      </c>
      <c r="BG127" s="761"/>
      <c r="BH127" s="761"/>
      <c r="BI127" s="761"/>
      <c r="BJ127" s="761"/>
      <c r="BK127" s="761"/>
      <c r="BL127" s="762"/>
      <c r="BM127" s="760">
        <v>12.82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v>1656572</v>
      </c>
      <c r="DH127" s="820"/>
      <c r="DI127" s="820"/>
      <c r="DJ127" s="820"/>
      <c r="DK127" s="820"/>
      <c r="DL127" s="820">
        <v>1597216</v>
      </c>
      <c r="DM127" s="820"/>
      <c r="DN127" s="820"/>
      <c r="DO127" s="820"/>
      <c r="DP127" s="820"/>
      <c r="DQ127" s="820">
        <v>1291195</v>
      </c>
      <c r="DR127" s="820"/>
      <c r="DS127" s="820"/>
      <c r="DT127" s="820"/>
      <c r="DU127" s="820"/>
      <c r="DV127" s="821">
        <v>10.4</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682187</v>
      </c>
      <c r="AB128" s="724"/>
      <c r="AC128" s="724"/>
      <c r="AD128" s="724"/>
      <c r="AE128" s="725"/>
      <c r="AF128" s="726">
        <v>632544</v>
      </c>
      <c r="AG128" s="724"/>
      <c r="AH128" s="724"/>
      <c r="AI128" s="724"/>
      <c r="AJ128" s="725"/>
      <c r="AK128" s="726">
        <v>691991</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387</v>
      </c>
      <c r="BG128" s="791"/>
      <c r="BH128" s="791"/>
      <c r="BI128" s="791"/>
      <c r="BJ128" s="791"/>
      <c r="BK128" s="791"/>
      <c r="BL128" s="792"/>
      <c r="BM128" s="790">
        <v>17.82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14292840</v>
      </c>
      <c r="AB129" s="784"/>
      <c r="AC129" s="784"/>
      <c r="AD129" s="784"/>
      <c r="AE129" s="785"/>
      <c r="AF129" s="786">
        <v>14418926</v>
      </c>
      <c r="AG129" s="784"/>
      <c r="AH129" s="784"/>
      <c r="AI129" s="784"/>
      <c r="AJ129" s="785"/>
      <c r="AK129" s="786">
        <v>14391115</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1952460</v>
      </c>
      <c r="AB130" s="784"/>
      <c r="AC130" s="784"/>
      <c r="AD130" s="784"/>
      <c r="AE130" s="785"/>
      <c r="AF130" s="786">
        <v>1936221</v>
      </c>
      <c r="AG130" s="784"/>
      <c r="AH130" s="784"/>
      <c r="AI130" s="784"/>
      <c r="AJ130" s="785"/>
      <c r="AK130" s="786">
        <v>1988817</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67.099999999999994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12340380</v>
      </c>
      <c r="AB131" s="717"/>
      <c r="AC131" s="717"/>
      <c r="AD131" s="717"/>
      <c r="AE131" s="718"/>
      <c r="AF131" s="719">
        <v>12482705</v>
      </c>
      <c r="AG131" s="717"/>
      <c r="AH131" s="717"/>
      <c r="AI131" s="717"/>
      <c r="AJ131" s="718"/>
      <c r="AK131" s="719">
        <v>12402298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8.5255316289999996</v>
      </c>
      <c r="AB132" s="740"/>
      <c r="AC132" s="740"/>
      <c r="AD132" s="740"/>
      <c r="AE132" s="741"/>
      <c r="AF132" s="742">
        <v>7.96855329</v>
      </c>
      <c r="AG132" s="740"/>
      <c r="AH132" s="740"/>
      <c r="AI132" s="740"/>
      <c r="AJ132" s="741"/>
      <c r="AK132" s="742">
        <v>6.4432010909999997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9.6</v>
      </c>
      <c r="AB133" s="749"/>
      <c r="AC133" s="749"/>
      <c r="AD133" s="749"/>
      <c r="AE133" s="750"/>
      <c r="AF133" s="748">
        <v>8.6</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BS69:CG69"/>
    <mergeCell ref="CH69:CL69"/>
    <mergeCell ref="CM69:CQ69"/>
    <mergeCell ref="CR69:CV69"/>
    <mergeCell ref="CW69:DA69"/>
    <mergeCell ref="DB69:DF69"/>
    <mergeCell ref="DV68:DZ68"/>
    <mergeCell ref="B69:P69"/>
    <mergeCell ref="Q69:U69"/>
    <mergeCell ref="V69:Z69"/>
    <mergeCell ref="AA69:AE69"/>
    <mergeCell ref="AF69:AJ69"/>
    <mergeCell ref="AK70:AO70"/>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K69:AO69"/>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7"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25"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4223793</v>
      </c>
      <c r="L9" s="264">
        <v>61253</v>
      </c>
      <c r="M9" s="265">
        <v>65114</v>
      </c>
      <c r="N9" s="266">
        <v>-5.9</v>
      </c>
    </row>
    <row r="10" spans="1:16">
      <c r="A10" s="248"/>
      <c r="B10" s="244"/>
      <c r="C10" s="244"/>
      <c r="D10" s="244"/>
      <c r="E10" s="244"/>
      <c r="F10" s="244"/>
      <c r="G10" s="1133" t="s">
        <v>484</v>
      </c>
      <c r="H10" s="1134"/>
      <c r="I10" s="1134"/>
      <c r="J10" s="1135"/>
      <c r="K10" s="267">
        <v>469775</v>
      </c>
      <c r="L10" s="268">
        <v>6813</v>
      </c>
      <c r="M10" s="269">
        <v>4538</v>
      </c>
      <c r="N10" s="270">
        <v>50.1</v>
      </c>
    </row>
    <row r="11" spans="1:16" ht="13.5" customHeight="1">
      <c r="A11" s="248"/>
      <c r="B11" s="244"/>
      <c r="C11" s="244"/>
      <c r="D11" s="244"/>
      <c r="E11" s="244"/>
      <c r="F11" s="244"/>
      <c r="G11" s="1133" t="s">
        <v>485</v>
      </c>
      <c r="H11" s="1134"/>
      <c r="I11" s="1134"/>
      <c r="J11" s="1135"/>
      <c r="K11" s="267">
        <v>4828</v>
      </c>
      <c r="L11" s="268">
        <v>70</v>
      </c>
      <c r="M11" s="269">
        <v>5513</v>
      </c>
      <c r="N11" s="270">
        <v>-98.7</v>
      </c>
    </row>
    <row r="12" spans="1:16" ht="13.5" customHeight="1">
      <c r="A12" s="248"/>
      <c r="B12" s="244"/>
      <c r="C12" s="244"/>
      <c r="D12" s="244"/>
      <c r="E12" s="244"/>
      <c r="F12" s="244"/>
      <c r="G12" s="1133" t="s">
        <v>486</v>
      </c>
      <c r="H12" s="1134"/>
      <c r="I12" s="1134"/>
      <c r="J12" s="1135"/>
      <c r="K12" s="267">
        <v>29942</v>
      </c>
      <c r="L12" s="268">
        <v>434</v>
      </c>
      <c r="M12" s="269">
        <v>953</v>
      </c>
      <c r="N12" s="270">
        <v>-54.5</v>
      </c>
    </row>
    <row r="13" spans="1:16" ht="13.5" customHeight="1">
      <c r="A13" s="248"/>
      <c r="B13" s="244"/>
      <c r="C13" s="244"/>
      <c r="D13" s="244"/>
      <c r="E13" s="244"/>
      <c r="F13" s="244"/>
      <c r="G13" s="1133" t="s">
        <v>487</v>
      </c>
      <c r="H13" s="1134"/>
      <c r="I13" s="1134"/>
      <c r="J13" s="1135"/>
      <c r="K13" s="267" t="s">
        <v>488</v>
      </c>
      <c r="L13" s="268" t="s">
        <v>488</v>
      </c>
      <c r="M13" s="269">
        <v>2</v>
      </c>
      <c r="N13" s="270" t="s">
        <v>488</v>
      </c>
    </row>
    <row r="14" spans="1:16" ht="13.5" customHeight="1">
      <c r="A14" s="248"/>
      <c r="B14" s="244"/>
      <c r="C14" s="244"/>
      <c r="D14" s="244"/>
      <c r="E14" s="244"/>
      <c r="F14" s="244"/>
      <c r="G14" s="1133" t="s">
        <v>489</v>
      </c>
      <c r="H14" s="1134"/>
      <c r="I14" s="1134"/>
      <c r="J14" s="1135"/>
      <c r="K14" s="267">
        <v>200381</v>
      </c>
      <c r="L14" s="268">
        <v>2906</v>
      </c>
      <c r="M14" s="269">
        <v>2887</v>
      </c>
      <c r="N14" s="270">
        <v>0.7</v>
      </c>
    </row>
    <row r="15" spans="1:16" ht="13.5" customHeight="1">
      <c r="A15" s="248"/>
      <c r="B15" s="244"/>
      <c r="C15" s="244"/>
      <c r="D15" s="244"/>
      <c r="E15" s="244"/>
      <c r="F15" s="244"/>
      <c r="G15" s="1133" t="s">
        <v>490</v>
      </c>
      <c r="H15" s="1134"/>
      <c r="I15" s="1134"/>
      <c r="J15" s="1135"/>
      <c r="K15" s="267">
        <v>61497</v>
      </c>
      <c r="L15" s="268">
        <v>892</v>
      </c>
      <c r="M15" s="269">
        <v>1642</v>
      </c>
      <c r="N15" s="270">
        <v>-45.7</v>
      </c>
    </row>
    <row r="16" spans="1:16">
      <c r="A16" s="248"/>
      <c r="B16" s="244"/>
      <c r="C16" s="244"/>
      <c r="D16" s="244"/>
      <c r="E16" s="244"/>
      <c r="F16" s="244"/>
      <c r="G16" s="1136" t="s">
        <v>491</v>
      </c>
      <c r="H16" s="1137"/>
      <c r="I16" s="1137"/>
      <c r="J16" s="1138"/>
      <c r="K16" s="268">
        <v>-485472</v>
      </c>
      <c r="L16" s="268">
        <v>-7040</v>
      </c>
      <c r="M16" s="269">
        <v>-6965</v>
      </c>
      <c r="N16" s="270">
        <v>1.1000000000000001</v>
      </c>
    </row>
    <row r="17" spans="1:16">
      <c r="A17" s="248"/>
      <c r="B17" s="244"/>
      <c r="C17" s="244"/>
      <c r="D17" s="244"/>
      <c r="E17" s="244"/>
      <c r="F17" s="244"/>
      <c r="G17" s="1136" t="s">
        <v>171</v>
      </c>
      <c r="H17" s="1137"/>
      <c r="I17" s="1137"/>
      <c r="J17" s="1138"/>
      <c r="K17" s="268">
        <v>4504744</v>
      </c>
      <c r="L17" s="268">
        <v>65328</v>
      </c>
      <c r="M17" s="269">
        <v>73685</v>
      </c>
      <c r="N17" s="270">
        <v>-11.3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6.89</v>
      </c>
      <c r="L21" s="281">
        <v>7.13</v>
      </c>
      <c r="M21" s="282">
        <v>-0.24</v>
      </c>
      <c r="N21" s="249"/>
      <c r="O21" s="283"/>
      <c r="P21" s="279"/>
    </row>
    <row r="22" spans="1:16" s="284" customFormat="1">
      <c r="A22" s="279"/>
      <c r="B22" s="249"/>
      <c r="C22" s="249"/>
      <c r="D22" s="249"/>
      <c r="E22" s="249"/>
      <c r="F22" s="249"/>
      <c r="G22" s="1130" t="s">
        <v>497</v>
      </c>
      <c r="H22" s="1131"/>
      <c r="I22" s="1131"/>
      <c r="J22" s="1132"/>
      <c r="K22" s="285">
        <v>99</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2574854</v>
      </c>
      <c r="L32" s="294">
        <v>37341</v>
      </c>
      <c r="M32" s="295">
        <v>43359</v>
      </c>
      <c r="N32" s="296">
        <v>-13.9</v>
      </c>
    </row>
    <row r="33" spans="1:16" ht="13.5" customHeight="1">
      <c r="A33" s="248"/>
      <c r="B33" s="244"/>
      <c r="C33" s="244"/>
      <c r="D33" s="244"/>
      <c r="E33" s="244"/>
      <c r="F33" s="244"/>
      <c r="G33" s="1121" t="s">
        <v>501</v>
      </c>
      <c r="H33" s="1122"/>
      <c r="I33" s="1122"/>
      <c r="J33" s="1123"/>
      <c r="K33" s="294" t="s">
        <v>488</v>
      </c>
      <c r="L33" s="294" t="s">
        <v>488</v>
      </c>
      <c r="M33" s="295">
        <v>0</v>
      </c>
      <c r="N33" s="296" t="s">
        <v>488</v>
      </c>
    </row>
    <row r="34" spans="1:16" ht="27" customHeight="1">
      <c r="A34" s="248"/>
      <c r="B34" s="244"/>
      <c r="C34" s="244"/>
      <c r="D34" s="244"/>
      <c r="E34" s="244"/>
      <c r="F34" s="244"/>
      <c r="G34" s="1121" t="s">
        <v>502</v>
      </c>
      <c r="H34" s="1122"/>
      <c r="I34" s="1122"/>
      <c r="J34" s="1123"/>
      <c r="K34" s="294" t="s">
        <v>488</v>
      </c>
      <c r="L34" s="294" t="s">
        <v>488</v>
      </c>
      <c r="M34" s="295">
        <v>39</v>
      </c>
      <c r="N34" s="296" t="s">
        <v>488</v>
      </c>
    </row>
    <row r="35" spans="1:16" ht="27" customHeight="1">
      <c r="A35" s="248"/>
      <c r="B35" s="244"/>
      <c r="C35" s="244"/>
      <c r="D35" s="244"/>
      <c r="E35" s="244"/>
      <c r="F35" s="244"/>
      <c r="G35" s="1121" t="s">
        <v>503</v>
      </c>
      <c r="H35" s="1122"/>
      <c r="I35" s="1122"/>
      <c r="J35" s="1123"/>
      <c r="K35" s="294">
        <v>858940</v>
      </c>
      <c r="L35" s="294">
        <v>12456</v>
      </c>
      <c r="M35" s="295">
        <v>11806</v>
      </c>
      <c r="N35" s="296">
        <v>5.5</v>
      </c>
    </row>
    <row r="36" spans="1:16" ht="27" customHeight="1">
      <c r="A36" s="248"/>
      <c r="B36" s="244"/>
      <c r="C36" s="244"/>
      <c r="D36" s="244"/>
      <c r="E36" s="244"/>
      <c r="F36" s="244"/>
      <c r="G36" s="1121" t="s">
        <v>504</v>
      </c>
      <c r="H36" s="1122"/>
      <c r="I36" s="1122"/>
      <c r="J36" s="1123"/>
      <c r="K36" s="294" t="s">
        <v>488</v>
      </c>
      <c r="L36" s="294" t="s">
        <v>488</v>
      </c>
      <c r="M36" s="295">
        <v>1910</v>
      </c>
      <c r="N36" s="296" t="s">
        <v>488</v>
      </c>
    </row>
    <row r="37" spans="1:16" ht="13.5" customHeight="1">
      <c r="A37" s="248"/>
      <c r="B37" s="244"/>
      <c r="C37" s="244"/>
      <c r="D37" s="244"/>
      <c r="E37" s="244"/>
      <c r="F37" s="244"/>
      <c r="G37" s="1121" t="s">
        <v>505</v>
      </c>
      <c r="H37" s="1122"/>
      <c r="I37" s="1122"/>
      <c r="J37" s="1123"/>
      <c r="K37" s="294">
        <v>46119</v>
      </c>
      <c r="L37" s="294">
        <v>669</v>
      </c>
      <c r="M37" s="295">
        <v>1129</v>
      </c>
      <c r="N37" s="296">
        <v>-40.700000000000003</v>
      </c>
    </row>
    <row r="38" spans="1:16" ht="27" customHeight="1">
      <c r="A38" s="248"/>
      <c r="B38" s="244"/>
      <c r="C38" s="244"/>
      <c r="D38" s="244"/>
      <c r="E38" s="244"/>
      <c r="F38" s="244"/>
      <c r="G38" s="1124" t="s">
        <v>506</v>
      </c>
      <c r="H38" s="1125"/>
      <c r="I38" s="1125"/>
      <c r="J38" s="1126"/>
      <c r="K38" s="297" t="s">
        <v>488</v>
      </c>
      <c r="L38" s="297" t="s">
        <v>488</v>
      </c>
      <c r="M38" s="298">
        <v>5</v>
      </c>
      <c r="N38" s="299" t="s">
        <v>488</v>
      </c>
      <c r="O38" s="293"/>
    </row>
    <row r="39" spans="1:16">
      <c r="A39" s="248"/>
      <c r="B39" s="244"/>
      <c r="C39" s="244"/>
      <c r="D39" s="244"/>
      <c r="E39" s="244"/>
      <c r="F39" s="244"/>
      <c r="G39" s="1124" t="s">
        <v>507</v>
      </c>
      <c r="H39" s="1125"/>
      <c r="I39" s="1125"/>
      <c r="J39" s="1126"/>
      <c r="K39" s="300">
        <v>-691991</v>
      </c>
      <c r="L39" s="300">
        <v>-10035</v>
      </c>
      <c r="M39" s="301">
        <v>-5126</v>
      </c>
      <c r="N39" s="302">
        <v>95.8</v>
      </c>
      <c r="O39" s="293"/>
    </row>
    <row r="40" spans="1:16" ht="27" customHeight="1">
      <c r="A40" s="248"/>
      <c r="B40" s="244"/>
      <c r="C40" s="244"/>
      <c r="D40" s="244"/>
      <c r="E40" s="244"/>
      <c r="F40" s="244"/>
      <c r="G40" s="1121" t="s">
        <v>508</v>
      </c>
      <c r="H40" s="1122"/>
      <c r="I40" s="1122"/>
      <c r="J40" s="1123"/>
      <c r="K40" s="300">
        <v>-1988817</v>
      </c>
      <c r="L40" s="300">
        <v>-28842</v>
      </c>
      <c r="M40" s="301">
        <v>-37205</v>
      </c>
      <c r="N40" s="302">
        <v>-22.5</v>
      </c>
      <c r="O40" s="293"/>
    </row>
    <row r="41" spans="1:16">
      <c r="A41" s="248"/>
      <c r="B41" s="244"/>
      <c r="C41" s="244"/>
      <c r="D41" s="244"/>
      <c r="E41" s="244"/>
      <c r="F41" s="244"/>
      <c r="G41" s="1127" t="s">
        <v>281</v>
      </c>
      <c r="H41" s="1128"/>
      <c r="I41" s="1128"/>
      <c r="J41" s="1129"/>
      <c r="K41" s="294">
        <v>799105</v>
      </c>
      <c r="L41" s="300">
        <v>11589</v>
      </c>
      <c r="M41" s="301">
        <v>15917</v>
      </c>
      <c r="N41" s="302">
        <v>-27.2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3547029</v>
      </c>
      <c r="J51" s="320">
        <v>51516</v>
      </c>
      <c r="K51" s="321">
        <v>13.4</v>
      </c>
      <c r="L51" s="322">
        <v>61882</v>
      </c>
      <c r="M51" s="323">
        <v>6.7</v>
      </c>
      <c r="N51" s="324">
        <v>6.7</v>
      </c>
    </row>
    <row r="52" spans="1:14">
      <c r="A52" s="248"/>
      <c r="B52" s="244"/>
      <c r="C52" s="244"/>
      <c r="D52" s="244"/>
      <c r="E52" s="244"/>
      <c r="F52" s="244"/>
      <c r="G52" s="325"/>
      <c r="H52" s="326" t="s">
        <v>519</v>
      </c>
      <c r="I52" s="327">
        <v>2092121</v>
      </c>
      <c r="J52" s="328">
        <v>30385</v>
      </c>
      <c r="K52" s="329">
        <v>16.100000000000001</v>
      </c>
      <c r="L52" s="330">
        <v>32175</v>
      </c>
      <c r="M52" s="331">
        <v>0</v>
      </c>
      <c r="N52" s="332">
        <v>16.100000000000001</v>
      </c>
    </row>
    <row r="53" spans="1:14">
      <c r="A53" s="248"/>
      <c r="B53" s="244"/>
      <c r="C53" s="244"/>
      <c r="D53" s="244"/>
      <c r="E53" s="244"/>
      <c r="F53" s="244"/>
      <c r="G53" s="310" t="s">
        <v>520</v>
      </c>
      <c r="H53" s="311"/>
      <c r="I53" s="319">
        <v>3688219</v>
      </c>
      <c r="J53" s="320">
        <v>53644</v>
      </c>
      <c r="K53" s="321">
        <v>4.0999999999999996</v>
      </c>
      <c r="L53" s="322">
        <v>47569</v>
      </c>
      <c r="M53" s="323">
        <v>-23.1</v>
      </c>
      <c r="N53" s="324">
        <v>27.2</v>
      </c>
    </row>
    <row r="54" spans="1:14">
      <c r="A54" s="248"/>
      <c r="B54" s="244"/>
      <c r="C54" s="244"/>
      <c r="D54" s="244"/>
      <c r="E54" s="244"/>
      <c r="F54" s="244"/>
      <c r="G54" s="325"/>
      <c r="H54" s="326" t="s">
        <v>519</v>
      </c>
      <c r="I54" s="327">
        <v>2155488</v>
      </c>
      <c r="J54" s="328">
        <v>31351</v>
      </c>
      <c r="K54" s="329">
        <v>3.2</v>
      </c>
      <c r="L54" s="330">
        <v>26255</v>
      </c>
      <c r="M54" s="331">
        <v>-18.399999999999999</v>
      </c>
      <c r="N54" s="332">
        <v>21.6</v>
      </c>
    </row>
    <row r="55" spans="1:14">
      <c r="A55" s="248"/>
      <c r="B55" s="244"/>
      <c r="C55" s="244"/>
      <c r="D55" s="244"/>
      <c r="E55" s="244"/>
      <c r="F55" s="244"/>
      <c r="G55" s="310" t="s">
        <v>521</v>
      </c>
      <c r="H55" s="311"/>
      <c r="I55" s="319">
        <v>2649162</v>
      </c>
      <c r="J55" s="320">
        <v>38507</v>
      </c>
      <c r="K55" s="321">
        <v>-28.2</v>
      </c>
      <c r="L55" s="322">
        <v>50880</v>
      </c>
      <c r="M55" s="323">
        <v>7</v>
      </c>
      <c r="N55" s="324">
        <v>-35.200000000000003</v>
      </c>
    </row>
    <row r="56" spans="1:14">
      <c r="A56" s="248"/>
      <c r="B56" s="244"/>
      <c r="C56" s="244"/>
      <c r="D56" s="244"/>
      <c r="E56" s="244"/>
      <c r="F56" s="244"/>
      <c r="G56" s="325"/>
      <c r="H56" s="326" t="s">
        <v>519</v>
      </c>
      <c r="I56" s="327">
        <v>1451313</v>
      </c>
      <c r="J56" s="328">
        <v>21096</v>
      </c>
      <c r="K56" s="329">
        <v>-32.700000000000003</v>
      </c>
      <c r="L56" s="330">
        <v>26879</v>
      </c>
      <c r="M56" s="331">
        <v>2.4</v>
      </c>
      <c r="N56" s="332">
        <v>-35.1</v>
      </c>
    </row>
    <row r="57" spans="1:14">
      <c r="A57" s="248"/>
      <c r="B57" s="244"/>
      <c r="C57" s="244"/>
      <c r="D57" s="244"/>
      <c r="E57" s="244"/>
      <c r="F57" s="244"/>
      <c r="G57" s="310" t="s">
        <v>522</v>
      </c>
      <c r="H57" s="311"/>
      <c r="I57" s="319">
        <v>3968287</v>
      </c>
      <c r="J57" s="320">
        <v>57601</v>
      </c>
      <c r="K57" s="321">
        <v>49.6</v>
      </c>
      <c r="L57" s="322">
        <v>63956</v>
      </c>
      <c r="M57" s="323">
        <v>25.7</v>
      </c>
      <c r="N57" s="324">
        <v>23.9</v>
      </c>
    </row>
    <row r="58" spans="1:14">
      <c r="A58" s="248"/>
      <c r="B58" s="244"/>
      <c r="C58" s="244"/>
      <c r="D58" s="244"/>
      <c r="E58" s="244"/>
      <c r="F58" s="244"/>
      <c r="G58" s="325"/>
      <c r="H58" s="326" t="s">
        <v>519</v>
      </c>
      <c r="I58" s="327">
        <v>2213156</v>
      </c>
      <c r="J58" s="328">
        <v>32125</v>
      </c>
      <c r="K58" s="329">
        <v>52.3</v>
      </c>
      <c r="L58" s="330">
        <v>29239</v>
      </c>
      <c r="M58" s="331">
        <v>8.8000000000000007</v>
      </c>
      <c r="N58" s="332">
        <v>43.5</v>
      </c>
    </row>
    <row r="59" spans="1:14">
      <c r="A59" s="248"/>
      <c r="B59" s="244"/>
      <c r="C59" s="244"/>
      <c r="D59" s="244"/>
      <c r="E59" s="244"/>
      <c r="F59" s="244"/>
      <c r="G59" s="310" t="s">
        <v>523</v>
      </c>
      <c r="H59" s="311"/>
      <c r="I59" s="319">
        <v>4346412</v>
      </c>
      <c r="J59" s="320">
        <v>63032</v>
      </c>
      <c r="K59" s="321">
        <v>9.4</v>
      </c>
      <c r="L59" s="322">
        <v>66255</v>
      </c>
      <c r="M59" s="323">
        <v>3.6</v>
      </c>
      <c r="N59" s="324">
        <v>5.8</v>
      </c>
    </row>
    <row r="60" spans="1:14">
      <c r="A60" s="248"/>
      <c r="B60" s="244"/>
      <c r="C60" s="244"/>
      <c r="D60" s="244"/>
      <c r="E60" s="244"/>
      <c r="F60" s="244"/>
      <c r="G60" s="325"/>
      <c r="H60" s="326" t="s">
        <v>519</v>
      </c>
      <c r="I60" s="333">
        <v>2273000</v>
      </c>
      <c r="J60" s="328">
        <v>32963</v>
      </c>
      <c r="K60" s="329">
        <v>2.6</v>
      </c>
      <c r="L60" s="330">
        <v>31822</v>
      </c>
      <c r="M60" s="331">
        <v>8.8000000000000007</v>
      </c>
      <c r="N60" s="332">
        <v>-6.2</v>
      </c>
    </row>
    <row r="61" spans="1:14">
      <c r="A61" s="248"/>
      <c r="B61" s="244"/>
      <c r="C61" s="244"/>
      <c r="D61" s="244"/>
      <c r="E61" s="244"/>
      <c r="F61" s="244"/>
      <c r="G61" s="310" t="s">
        <v>524</v>
      </c>
      <c r="H61" s="334"/>
      <c r="I61" s="335">
        <v>3639822</v>
      </c>
      <c r="J61" s="336">
        <v>52860</v>
      </c>
      <c r="K61" s="337">
        <v>9.6999999999999993</v>
      </c>
      <c r="L61" s="338">
        <v>58108</v>
      </c>
      <c r="M61" s="339">
        <v>4</v>
      </c>
      <c r="N61" s="324">
        <v>5.7</v>
      </c>
    </row>
    <row r="62" spans="1:14">
      <c r="A62" s="248"/>
      <c r="B62" s="244"/>
      <c r="C62" s="244"/>
      <c r="D62" s="244"/>
      <c r="E62" s="244"/>
      <c r="F62" s="244"/>
      <c r="G62" s="325"/>
      <c r="H62" s="326" t="s">
        <v>519</v>
      </c>
      <c r="I62" s="327">
        <v>2037016</v>
      </c>
      <c r="J62" s="328">
        <v>29584</v>
      </c>
      <c r="K62" s="329">
        <v>8.3000000000000007</v>
      </c>
      <c r="L62" s="330">
        <v>29274</v>
      </c>
      <c r="M62" s="331">
        <v>0.3</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4.38</v>
      </c>
      <c r="G47" s="12">
        <v>9.08</v>
      </c>
      <c r="H47" s="12">
        <v>9.26</v>
      </c>
      <c r="I47" s="12">
        <v>11.43</v>
      </c>
      <c r="J47" s="13">
        <v>11.63</v>
      </c>
    </row>
    <row r="48" spans="2:10" ht="57.75" customHeight="1">
      <c r="B48" s="14"/>
      <c r="C48" s="1141" t="s">
        <v>4</v>
      </c>
      <c r="D48" s="1141"/>
      <c r="E48" s="1142"/>
      <c r="F48" s="15">
        <v>3.91</v>
      </c>
      <c r="G48" s="16">
        <v>1.95</v>
      </c>
      <c r="H48" s="16">
        <v>4.42</v>
      </c>
      <c r="I48" s="16">
        <v>5.3</v>
      </c>
      <c r="J48" s="17">
        <v>4.22</v>
      </c>
    </row>
    <row r="49" spans="2:10" ht="57.75" customHeight="1" thickBot="1">
      <c r="B49" s="18"/>
      <c r="C49" s="1143" t="s">
        <v>5</v>
      </c>
      <c r="D49" s="1143"/>
      <c r="E49" s="1144"/>
      <c r="F49" s="19">
        <v>4.18</v>
      </c>
      <c r="G49" s="20">
        <v>0.72</v>
      </c>
      <c r="H49" s="20">
        <v>2.94</v>
      </c>
      <c r="I49" s="20">
        <v>1.82</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532</v>
      </c>
      <c r="D34" s="1151"/>
      <c r="E34" s="1152"/>
      <c r="F34" s="32" t="s">
        <v>533</v>
      </c>
      <c r="G34" s="33">
        <v>0.09</v>
      </c>
      <c r="H34" s="33" t="s">
        <v>534</v>
      </c>
      <c r="I34" s="33" t="s">
        <v>535</v>
      </c>
      <c r="J34" s="34" t="s">
        <v>536</v>
      </c>
      <c r="K34" s="22"/>
      <c r="L34" s="22"/>
      <c r="M34" s="22"/>
      <c r="N34" s="22"/>
      <c r="O34" s="22"/>
      <c r="P34" s="22"/>
    </row>
    <row r="35" spans="1:16" ht="39" customHeight="1">
      <c r="A35" s="22"/>
      <c r="B35" s="35"/>
      <c r="C35" s="1145" t="s">
        <v>537</v>
      </c>
      <c r="D35" s="1146"/>
      <c r="E35" s="1147"/>
      <c r="F35" s="36" t="s">
        <v>488</v>
      </c>
      <c r="G35" s="37" t="s">
        <v>488</v>
      </c>
      <c r="H35" s="37" t="s">
        <v>488</v>
      </c>
      <c r="I35" s="37">
        <v>5.14</v>
      </c>
      <c r="J35" s="38">
        <v>13.02</v>
      </c>
      <c r="K35" s="22"/>
      <c r="L35" s="22"/>
      <c r="M35" s="22"/>
      <c r="N35" s="22"/>
      <c r="O35" s="22"/>
      <c r="P35" s="22"/>
    </row>
    <row r="36" spans="1:16" ht="39" customHeight="1">
      <c r="A36" s="22"/>
      <c r="B36" s="35"/>
      <c r="C36" s="1145" t="s">
        <v>538</v>
      </c>
      <c r="D36" s="1146"/>
      <c r="E36" s="1147"/>
      <c r="F36" s="36">
        <v>11.52</v>
      </c>
      <c r="G36" s="37">
        <v>12.05</v>
      </c>
      <c r="H36" s="37">
        <v>12.29</v>
      </c>
      <c r="I36" s="37">
        <v>12.67</v>
      </c>
      <c r="J36" s="38">
        <v>12.74</v>
      </c>
      <c r="K36" s="22"/>
      <c r="L36" s="22"/>
      <c r="M36" s="22"/>
      <c r="N36" s="22"/>
      <c r="O36" s="22"/>
      <c r="P36" s="22"/>
    </row>
    <row r="37" spans="1:16" ht="39" customHeight="1">
      <c r="A37" s="22"/>
      <c r="B37" s="35"/>
      <c r="C37" s="1145" t="s">
        <v>539</v>
      </c>
      <c r="D37" s="1146"/>
      <c r="E37" s="1147"/>
      <c r="F37" s="36">
        <v>3.91</v>
      </c>
      <c r="G37" s="37">
        <v>1.94</v>
      </c>
      <c r="H37" s="37">
        <v>4.0599999999999996</v>
      </c>
      <c r="I37" s="37">
        <v>5.3</v>
      </c>
      <c r="J37" s="38">
        <v>4.22</v>
      </c>
      <c r="K37" s="22"/>
      <c r="L37" s="22"/>
      <c r="M37" s="22"/>
      <c r="N37" s="22"/>
      <c r="O37" s="22"/>
      <c r="P37" s="22"/>
    </row>
    <row r="38" spans="1:16" ht="39" customHeight="1">
      <c r="A38" s="22"/>
      <c r="B38" s="35"/>
      <c r="C38" s="1145" t="s">
        <v>540</v>
      </c>
      <c r="D38" s="1146"/>
      <c r="E38" s="1147"/>
      <c r="F38" s="36">
        <v>0</v>
      </c>
      <c r="G38" s="37">
        <v>0</v>
      </c>
      <c r="H38" s="37">
        <v>0.22</v>
      </c>
      <c r="I38" s="37">
        <v>7.0000000000000007E-2</v>
      </c>
      <c r="J38" s="38">
        <v>0.22</v>
      </c>
      <c r="K38" s="22"/>
      <c r="L38" s="22"/>
      <c r="M38" s="22"/>
      <c r="N38" s="22"/>
      <c r="O38" s="22"/>
      <c r="P38" s="22"/>
    </row>
    <row r="39" spans="1:16" ht="39" customHeight="1">
      <c r="A39" s="22"/>
      <c r="B39" s="35"/>
      <c r="C39" s="1145" t="s">
        <v>541</v>
      </c>
      <c r="D39" s="1146"/>
      <c r="E39" s="1147"/>
      <c r="F39" s="36">
        <v>0</v>
      </c>
      <c r="G39" s="37">
        <v>0</v>
      </c>
      <c r="H39" s="37">
        <v>0</v>
      </c>
      <c r="I39" s="37">
        <v>0</v>
      </c>
      <c r="J39" s="38">
        <v>0</v>
      </c>
      <c r="K39" s="22"/>
      <c r="L39" s="22"/>
      <c r="M39" s="22"/>
      <c r="N39" s="22"/>
      <c r="O39" s="22"/>
      <c r="P39" s="22"/>
    </row>
    <row r="40" spans="1:16" ht="39" customHeight="1">
      <c r="A40" s="22"/>
      <c r="B40" s="35"/>
      <c r="C40" s="1145" t="s">
        <v>542</v>
      </c>
      <c r="D40" s="1146"/>
      <c r="E40" s="1147"/>
      <c r="F40" s="36">
        <v>0</v>
      </c>
      <c r="G40" s="37">
        <v>0</v>
      </c>
      <c r="H40" s="37">
        <v>0</v>
      </c>
      <c r="I40" s="37">
        <v>0</v>
      </c>
      <c r="J40" s="38">
        <v>0</v>
      </c>
      <c r="K40" s="22"/>
      <c r="L40" s="22"/>
      <c r="M40" s="22"/>
      <c r="N40" s="22"/>
      <c r="O40" s="22"/>
      <c r="P40" s="22"/>
    </row>
    <row r="41" spans="1:16" ht="39" customHeight="1">
      <c r="A41" s="22"/>
      <c r="B41" s="35"/>
      <c r="C41" s="1145" t="s">
        <v>543</v>
      </c>
      <c r="D41" s="1146"/>
      <c r="E41" s="1147"/>
      <c r="F41" s="36">
        <v>0</v>
      </c>
      <c r="G41" s="37">
        <v>0</v>
      </c>
      <c r="H41" s="37">
        <v>0</v>
      </c>
      <c r="I41" s="37">
        <v>0</v>
      </c>
      <c r="J41" s="38">
        <v>0</v>
      </c>
      <c r="K41" s="22"/>
      <c r="L41" s="22"/>
      <c r="M41" s="22"/>
      <c r="N41" s="22"/>
      <c r="O41" s="22"/>
      <c r="P41" s="22"/>
    </row>
    <row r="42" spans="1:16" ht="39" customHeight="1">
      <c r="A42" s="22"/>
      <c r="B42" s="39"/>
      <c r="C42" s="1145" t="s">
        <v>544</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545</v>
      </c>
      <c r="D43" s="1149"/>
      <c r="E43" s="1150"/>
      <c r="F43" s="41">
        <v>0.18</v>
      </c>
      <c r="G43" s="42">
        <v>7.0000000000000007E-2</v>
      </c>
      <c r="H43" s="42">
        <v>0.59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2681</v>
      </c>
      <c r="L45" s="60">
        <v>2716</v>
      </c>
      <c r="M45" s="60">
        <v>2640</v>
      </c>
      <c r="N45" s="60">
        <v>2632</v>
      </c>
      <c r="O45" s="61">
        <v>2575</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723</v>
      </c>
      <c r="L48" s="64">
        <v>692</v>
      </c>
      <c r="M48" s="64">
        <v>924</v>
      </c>
      <c r="N48" s="64">
        <v>867</v>
      </c>
      <c r="O48" s="65">
        <v>859</v>
      </c>
      <c r="P48" s="48"/>
      <c r="Q48" s="48"/>
      <c r="R48" s="48"/>
      <c r="S48" s="48"/>
      <c r="T48" s="48"/>
      <c r="U48" s="48"/>
    </row>
    <row r="49" spans="1:21" ht="30.75" customHeight="1">
      <c r="A49" s="48"/>
      <c r="B49" s="1163"/>
      <c r="C49" s="1164"/>
      <c r="D49" s="62"/>
      <c r="E49" s="1155" t="s">
        <v>16</v>
      </c>
      <c r="F49" s="1155"/>
      <c r="G49" s="1155"/>
      <c r="H49" s="1155"/>
      <c r="I49" s="1155"/>
      <c r="J49" s="1156"/>
      <c r="K49" s="63">
        <v>1</v>
      </c>
      <c r="L49" s="64">
        <v>0</v>
      </c>
      <c r="M49" s="64">
        <v>0</v>
      </c>
      <c r="N49" s="64">
        <v>0</v>
      </c>
      <c r="O49" s="65" t="s">
        <v>488</v>
      </c>
      <c r="P49" s="48"/>
      <c r="Q49" s="48"/>
      <c r="R49" s="48"/>
      <c r="S49" s="48"/>
      <c r="T49" s="48"/>
      <c r="U49" s="48"/>
    </row>
    <row r="50" spans="1:21" ht="30.75" customHeight="1">
      <c r="A50" s="48"/>
      <c r="B50" s="1163"/>
      <c r="C50" s="1164"/>
      <c r="D50" s="62"/>
      <c r="E50" s="1155" t="s">
        <v>17</v>
      </c>
      <c r="F50" s="1155"/>
      <c r="G50" s="1155"/>
      <c r="H50" s="1155"/>
      <c r="I50" s="1155"/>
      <c r="J50" s="1156"/>
      <c r="K50" s="63">
        <v>274</v>
      </c>
      <c r="L50" s="64">
        <v>166</v>
      </c>
      <c r="M50" s="64">
        <v>123</v>
      </c>
      <c r="N50" s="64">
        <v>65</v>
      </c>
      <c r="O50" s="65">
        <v>46</v>
      </c>
      <c r="P50" s="48"/>
      <c r="Q50" s="48"/>
      <c r="R50" s="48"/>
      <c r="S50" s="48"/>
      <c r="T50" s="48"/>
      <c r="U50" s="48"/>
    </row>
    <row r="51" spans="1:21" ht="30.75" customHeight="1">
      <c r="A51" s="48"/>
      <c r="B51" s="1165"/>
      <c r="C51" s="1166"/>
      <c r="D51" s="66"/>
      <c r="E51" s="1155" t="s">
        <v>18</v>
      </c>
      <c r="F51" s="1155"/>
      <c r="G51" s="1155"/>
      <c r="H51" s="1155"/>
      <c r="I51" s="1155"/>
      <c r="J51" s="1156"/>
      <c r="K51" s="63">
        <v>2</v>
      </c>
      <c r="L51" s="64">
        <v>0</v>
      </c>
      <c r="M51" s="64">
        <v>0</v>
      </c>
      <c r="N51" s="64" t="s">
        <v>488</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v>2381</v>
      </c>
      <c r="L52" s="64">
        <v>2420</v>
      </c>
      <c r="M52" s="64">
        <v>2635</v>
      </c>
      <c r="N52" s="64">
        <v>2569</v>
      </c>
      <c r="O52" s="65">
        <v>2680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1300</v>
      </c>
      <c r="L53" s="69">
        <v>1154</v>
      </c>
      <c r="M53" s="69">
        <v>1052</v>
      </c>
      <c r="N53" s="69">
        <v>995</v>
      </c>
      <c r="O53" s="70">
        <v>800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恵庭市役所</cp:lastModifiedBy>
  <cp:lastPrinted>2016-04-15T15:00:27Z</cp:lastPrinted>
  <dcterms:created xsi:type="dcterms:W3CDTF">2016-02-15T00:19:38Z</dcterms:created>
  <dcterms:modified xsi:type="dcterms:W3CDTF">2016-04-24T23:58:27Z</dcterms:modified>
  <cp:category/>
</cp:coreProperties>
</file>