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wdoc-sv\010 総務部\045 財政課\27年度\D203決算\財政状況資料集\【2回目】平成２７年度財政状況資料集の作成及び提出について（全ての項目）\振興局へ回答\"/>
    </mc:Choice>
  </mc:AlternateContent>
  <bookViews>
    <workbookView xWindow="240" yWindow="60" windowWidth="14940" windowHeight="7875" tabRatio="9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W36" i="9"/>
  <c r="BE36" i="9"/>
  <c r="AM36" i="9"/>
  <c r="BW35" i="9"/>
  <c r="BE35" i="9"/>
  <c r="BW34" i="9"/>
  <c r="CO34" i="9" s="1"/>
  <c r="CO35" i="9" s="1"/>
  <c r="CO36" i="9" s="1"/>
  <c r="BE34"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s="1"/>
</calcChain>
</file>

<file path=xl/sharedStrings.xml><?xml version="1.0" encoding="utf-8"?>
<sst xmlns="http://schemas.openxmlformats.org/spreadsheetml/2006/main" count="991" uniqueCount="557">
  <si>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</si>
  <si>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</si>
  <si>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</si>
  <si>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</si>
  <si>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</si>
  <si>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</si>
  <si>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</si>
  <si>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</si>
  <si>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</si>
  <si>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</si>
  <si>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</si>
  <si>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</si>
  <si>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</si>
  <si>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</si>
  <si>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</si>
  <si>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</si>
  <si>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</si>
  <si>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</si>
  <si>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</si>
  <si>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</si>
  <si>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</si>
  <si>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</si>
  <si>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</si>
  <si>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</si>
  <si>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</si>
  <si>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</si>
  <si>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</si>
  <si>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</si>
  <si>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</si>
  <si>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</si>
  <si>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</si>
  <si>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</si>
  <si>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</si>
  <si>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</si>
  <si>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</si>
  <si>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</si>
  <si>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</si>
  <si>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</si>
  <si>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</si>
  <si>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</si>
  <si>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</si>
  <si>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</si>
  <si>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</si>
  <si>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</si>
  <si>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</si>
  <si>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</si>
  <si>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</si>
  <si>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</si>
  <si>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</si>
  <si>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</si>
  <si>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</si>
  <si>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</si>
  <si>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</si>
  <si>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</si>
  <si>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</si>
  <si>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</si>
  <si>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</si>
  <si>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</si>
  <si>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</si>
  <si>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</si>
  <si>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</si>
  <si>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</si>
  <si>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</si>
  <si>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</si>
  <si>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</si>
  <si>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</si>
  <si>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</si>
  <si>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</si>
  <si>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</si>
  <si>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</si>
  <si>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</si>
  <si>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</si>
  <si>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</si>
  <si>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</si>
  <si>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</si>
  <si>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</si>
  <si>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</si>
  <si>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</si>
  <si>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</si>
  <si>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</si>
  <si>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</si>
  <si>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</si>
  <si>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</si>
  <si>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</si>
  <si>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</si>
  <si>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</si>
  <si>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</si>
  <si>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</si>
  <si>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</si>
  <si>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</si>
  <si>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</si>
  <si>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</si>
  <si>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</si>
  <si>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</si>
  <si>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</si>
  <si>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</si>
  <si>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</si>
  <si>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</si>
  <si>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</si>
  <si>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</si>
  <si>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</si>
  <si>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</si>
  <si>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</si>
  <si>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</si>
  <si>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</si>
  <si>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</si>
  <si>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</si>
  <si>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</si>
  <si>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</si>
  <si>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</si>
  <si>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</si>
  <si>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</si>
  <si>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</si>
  <si>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</si>
  <si>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</si>
  <si>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</si>
  <si>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</si>
  <si>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</si>
  <si>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</si>
  <si>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</si>
  <si>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</si>
  <si>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</si>
  <si>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</si>
  <si>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</si>
  <si>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</si>
  <si>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</si>
  <si>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</si>
  <si>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</si>
  <si>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</si>
  <si>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</si>
  <si>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</si>
  <si>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</si>
  <si>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</si>
  <si>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</si>
  <si>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</si>
  <si>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</si>
  <si>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</si>
  <si>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</si>
  <si>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</si>
  <si>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</si>
  <si>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</si>
  <si>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</si>
  <si>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</si>
  <si>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</si>
  <si>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</si>
  <si>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</si>
  <si>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</si>
  <si>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</si>
  <si>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</si>
  <si>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</si>
  <si>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</si>
  <si>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</si>
  <si>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</si>
  <si>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</si>
  <si>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</si>
  <si>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</si>
  <si>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</si>
  <si>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</si>
  <si>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</si>
  <si>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</si>
  <si>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</si>
  <si>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</si>
  <si>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</si>
  <si>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</si>
  <si>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</si>
  <si>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</si>
  <si>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</si>
  <si>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</si>
  <si>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</si>
  <si>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</si>
  <si>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</si>
  <si>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</si>
  <si>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</si>
  <si>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</si>
  <si>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</si>
  <si>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</si>
  <si>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</si>
  <si>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</si>
  <si>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</si>
  <si>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</si>
  <si>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</si>
  <si>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</si>
  <si>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</si>
  <si>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</si>
  <si>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</si>
  <si>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</si>
  <si>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</si>
  <si>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</si>
  <si>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</si>
  <si>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</si>
  <si>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</si>
  <si>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</si>
  <si>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</si>
  <si>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</si>
  <si>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北海道恵庭市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</si>
  <si>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</si>
  <si>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</si>
  <si>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</si>
  <si>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</si>
  <si>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</si>
  <si>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</si>
  <si>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</si>
  <si>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</si>
  <si>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</si>
  <si>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</si>
  <si>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</si>
  <si>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</si>
  <si>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</si>
  <si>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</si>
  <si>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</si>
  <si>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</si>
  <si>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</si>
  <si>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</si>
  <si>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</si>
  <si>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</si>
  <si>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</si>
  <si>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</si>
  <si>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</si>
  <si>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</si>
  <si>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</si>
  <si>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</si>
  <si>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</si>
  <si>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</si>
  <si>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</si>
  <si>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</si>
  <si>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</si>
  <si>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</si>
  <si>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</si>
  <si>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</si>
  <si>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</si>
  <si>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</si>
  <si>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</si>
  <si>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</si>
  <si>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</si>
  <si>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</si>
  <si>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</si>
  <si>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</si>
  <si>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</si>
  <si>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</si>
  <si>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</si>
  <si>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</si>
  <si>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</si>
  <si>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</si>
  <si>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</si>
  <si>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</si>
  <si>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</si>
  <si>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</si>
  <si>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</si>
  <si>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</si>
  <si>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</si>
  <si>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</si>
  <si>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</si>
  <si>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</si>
  <si>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</si>
  <si>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</si>
  <si>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</si>
  <si>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</si>
  <si>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</si>
  <si>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</si>
  <si>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</si>
  <si>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</si>
  <si>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</si>
  <si>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</si>
  <si>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</si>
  <si>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</si>
  <si>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</si>
  <si>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</si>
  <si>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</si>
  <si>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</si>
  <si>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</si>
  <si>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</si>
  <si>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</si>
  <si>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</si>
  <si>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</si>
  <si>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</si>
  <si>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</si>
  <si>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</si>
  <si>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</si>
  <si>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</si>
  <si>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</si>
  <si>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</si>
  <si>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</si>
  <si>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</si>
  <si>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</si>
  <si>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</si>
  <si>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</si>
  <si>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</si>
  <si>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</si>
  <si>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</si>
  <si>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</si>
  <si>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</si>
  <si>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</si>
  <si>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</si>
  <si>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</si>
  <si>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</si>
  <si>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</si>
  <si>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</si>
  <si>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</si>
  <si>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</si>
  <si>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</si>
  <si>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</si>
  <si>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</si>
  <si>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</si>
  <si>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</si>
  <si>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</si>
  <si>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</si>
  <si>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</si>
  <si>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</si>
  <si>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</si>
  <si>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</si>
  <si>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</si>
  <si>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</si>
  <si>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</si>
  <si>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</si>
  <si>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</si>
  <si>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</si>
  <si>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</si>
  <si>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</si>
  <si>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</si>
  <si>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</si>
  <si>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</si>
  <si>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</si>
  <si>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</si>
  <si>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</si>
  <si>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</si>
  <si>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</si>
  <si>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</si>
  <si>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</si>
  <si>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</si>
  <si>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</si>
  <si>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</si>
  <si>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</si>
  <si>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</si>
  <si>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</si>
  <si>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</si>
  <si>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</si>
  <si>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</si>
  <si>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</si>
  <si>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</si>
  <si>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</si>
  <si>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</si>
  <si>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</si>
  <si>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</si>
  <si>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北海道恵庭市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</si>
  <si>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</si>
  <si>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</si>
  <si>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</si>
  <si>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</si>
  <si>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</si>
  <si>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</si>
  <si>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</si>
  <si>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</si>
  <si>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</si>
  <si>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</si>
  <si>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</si>
  <si>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</si>
  <si>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</si>
  <si>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</si>
  <si>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</si>
  <si>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</si>
  <si>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</si>
  <si>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</si>
  <si>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</si>
  <si>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</si>
  <si>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</si>
  <si>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土地取得事業特別会計</t>
    <phoneticPr fontId="5"/>
  </si>
  <si>
    <t>産業廃棄物処理事業特別会計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</si>
  <si>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</si>
  <si>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</si>
  <si>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</si>
  <si>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</si>
  <si>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</si>
  <si>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</si>
  <si>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</si>
  <si>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</si>
  <si>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</si>
  <si>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</si>
  <si>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</si>
  <si>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</si>
  <si>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</si>
  <si>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</si>
  <si>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</si>
  <si>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</si>
  <si>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</si>
  <si>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</si>
  <si>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</si>
  <si>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</si>
  <si>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</si>
  <si>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</si>
  <si>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</si>
  <si>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</si>
  <si>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</si>
  <si>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</si>
  <si>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</si>
  <si>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</si>
  <si>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</si>
  <si>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</si>
  <si>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</si>
  <si>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</si>
  <si>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</si>
  <si>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</si>
  <si>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</si>
  <si>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</si>
  <si>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</si>
  <si>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</si>
  <si>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</si>
  <si>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</si>
  <si>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</si>
  <si>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</si>
  <si>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</si>
  <si>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</si>
  <si>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</si>
  <si>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</si>
  <si>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</si>
  <si>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</si>
  <si>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</si>
  <si>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</si>
  <si>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</si>
  <si>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</si>
  <si>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</si>
  <si>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</si>
  <si>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</si>
  <si>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</si>
  <si>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</si>
  <si>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</si>
  <si>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</si>
  <si>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</si>
  <si>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</si>
  <si>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</si>
  <si>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</si>
  <si>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</si>
  <si>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</si>
  <si>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</si>
  <si>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</si>
  <si>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</si>
  <si>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</si>
  <si>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</si>
  <si>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</si>
  <si>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</si>
  <si>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</si>
  <si>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</si>
  <si>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</si>
  <si>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</si>
  <si>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</si>
  <si>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</si>
  <si>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</si>
  <si>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</si>
  <si>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</si>
  <si>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</si>
  <si>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</si>
  <si>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</si>
  <si>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</si>
  <si>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</si>
  <si>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</si>
  <si>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</si>
  <si>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</si>
  <si>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</si>
  <si>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</si>
  <si>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</si>
  <si>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</si>
  <si>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</si>
  <si>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</si>
  <si>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</si>
  <si>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</si>
  <si>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</si>
  <si>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</si>
  <si>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</si>
  <si>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</si>
  <si>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</si>
  <si>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</si>
  <si>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</si>
  <si>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</si>
  <si>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</si>
  <si>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</si>
  <si>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</si>
  <si>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</si>
  <si>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</si>
  <si>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</si>
  <si>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</si>
  <si>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</si>
  <si>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</si>
  <si>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</si>
  <si>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</si>
  <si>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</si>
  <si>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</si>
  <si>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</si>
  <si>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</si>
  <si>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</si>
  <si>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</si>
  <si>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</si>
  <si>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</si>
  <si>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</si>
  <si>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</si>
  <si>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</si>
  <si>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</si>
  <si>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</si>
  <si>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</si>
  <si>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</si>
  <si>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</si>
  <si>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</si>
  <si>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</si>
  <si>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</si>
  <si>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</si>
  <si>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</si>
  <si>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</si>
  <si>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</si>
  <si>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</si>
  <si>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</si>
  <si>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</si>
  <si>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</si>
  <si>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</si>
  <si>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</si>
  <si>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</si>
  <si>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</si>
  <si>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</si>
  <si>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</si>
  <si>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</si>
  <si>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</si>
  <si>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</si>
  <si>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</si>
  <si>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</si>
  <si>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2.51</t>
  </si>
  <si>
    <t>国民健康保険特別会計</t>
  </si>
  <si>
    <t>▲ 1.17</t>
  </si>
  <si>
    <t>▲ 1.69</t>
  </si>
  <si>
    <t>▲ 2.66</t>
  </si>
  <si>
    <t>▲ 2.55</t>
  </si>
  <si>
    <t>恵庭市下水道事業会計</t>
  </si>
  <si>
    <t>恵庭市水道事業会計</t>
  </si>
  <si>
    <t>一般会計</t>
  </si>
  <si>
    <t>介護保険特別会計</t>
  </si>
  <si>
    <t>後期高齢者医療特別会計</t>
  </si>
  <si>
    <t>土地区画整理事業特別会計</t>
  </si>
  <si>
    <t>土地取得事業特別会計</t>
  </si>
  <si>
    <t>その他会計（赤字）</t>
  </si>
  <si>
    <t>その他会計（黒字）</t>
  </si>
  <si>
    <t>-</t>
    <phoneticPr fontId="2"/>
  </si>
  <si>
    <t>恵庭市振興公社</t>
    <rPh sb="0" eb="3">
      <t>エニワシ</t>
    </rPh>
    <rPh sb="3" eb="5">
      <t>シンコウ</t>
    </rPh>
    <rPh sb="5" eb="7">
      <t>コウシャ</t>
    </rPh>
    <phoneticPr fontId="2"/>
  </si>
  <si>
    <t>恵庭市学校給食協会</t>
    <rPh sb="0" eb="3">
      <t>エニワシ</t>
    </rPh>
    <rPh sb="3" eb="5">
      <t>ガッコウ</t>
    </rPh>
    <rPh sb="5" eb="7">
      <t>キュウショク</t>
    </rPh>
    <rPh sb="7" eb="9">
      <t>キョウカイ</t>
    </rPh>
    <phoneticPr fontId="2"/>
  </si>
  <si>
    <t>恵庭リサーチビジネスパーク㈱</t>
    <rPh sb="0" eb="2">
      <t>エニワ</t>
    </rPh>
    <phoneticPr fontId="2"/>
  </si>
  <si>
    <t>石狩東部広域水道企業団</t>
    <rPh sb="0" eb="2">
      <t>イシカリ</t>
    </rPh>
    <rPh sb="2" eb="4">
      <t>トウブ</t>
    </rPh>
    <rPh sb="4" eb="6">
      <t>コウイキ</t>
    </rPh>
    <rPh sb="6" eb="8">
      <t>スイドウ</t>
    </rPh>
    <rPh sb="8" eb="10">
      <t>キギョウ</t>
    </rPh>
    <rPh sb="10" eb="11">
      <t>ダン</t>
    </rPh>
    <phoneticPr fontId="2"/>
  </si>
  <si>
    <t>札幌広域圏組合</t>
    <rPh sb="0" eb="2">
      <t>サッポロ</t>
    </rPh>
    <rPh sb="2" eb="5">
      <t>コウイキケン</t>
    </rPh>
    <rPh sb="5" eb="7">
      <t>クミアイ</t>
    </rPh>
    <phoneticPr fontId="2"/>
  </si>
  <si>
    <t>石狩教育研修センター</t>
    <rPh sb="0" eb="2">
      <t>イシカリ</t>
    </rPh>
    <rPh sb="2" eb="4">
      <t>キョウイク</t>
    </rPh>
    <rPh sb="4" eb="6">
      <t>ケンシュウ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</si>
  <si>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</si>
  <si>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</si>
  <si>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</si>
  <si>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</si>
  <si>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</si>
  <si>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</si>
  <si>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</si>
  <si>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</si>
  <si>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</si>
  <si>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</si>
  <si>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</si>
  <si>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恵庭市財政運営の基本方針に基づき、一般会計における新規起債発行額を１０億円程度にするほか、特に交付税算入率の低い建設起債については一定のシーリングを掛けて増加しないように努めた結果、実質公債費率、将来負担比率ともに類似団体の平均に近づく形となっている。また将来負担比率については、第三セクターである恵庭市振興公社の土地を一括取得したことも要因となっている。</t>
    <rPh sb="3" eb="6">
      <t>エニワシ</t>
    </rPh>
    <rPh sb="6" eb="8">
      <t>ザイセイ</t>
    </rPh>
    <rPh sb="8" eb="10">
      <t>ウンエイ</t>
    </rPh>
    <rPh sb="11" eb="13">
      <t>キホン</t>
    </rPh>
    <rPh sb="13" eb="15">
      <t>ホウシン</t>
    </rPh>
    <rPh sb="16" eb="17">
      <t>モト</t>
    </rPh>
    <rPh sb="20" eb="22">
      <t>イッパン</t>
    </rPh>
    <rPh sb="22" eb="24">
      <t>カイケイ</t>
    </rPh>
    <rPh sb="28" eb="30">
      <t>シンキ</t>
    </rPh>
    <rPh sb="30" eb="32">
      <t>キサイ</t>
    </rPh>
    <rPh sb="32" eb="34">
      <t>ハッコウ</t>
    </rPh>
    <rPh sb="34" eb="35">
      <t>ガク</t>
    </rPh>
    <rPh sb="38" eb="40">
      <t>オクエン</t>
    </rPh>
    <rPh sb="40" eb="42">
      <t>テイド</t>
    </rPh>
    <rPh sb="48" eb="49">
      <t>トク</t>
    </rPh>
    <rPh sb="50" eb="53">
      <t>コウフゼイ</t>
    </rPh>
    <rPh sb="53" eb="55">
      <t>サンニュウ</t>
    </rPh>
    <rPh sb="55" eb="56">
      <t>リツ</t>
    </rPh>
    <rPh sb="57" eb="58">
      <t>ヒク</t>
    </rPh>
    <rPh sb="59" eb="61">
      <t>ケンセツ</t>
    </rPh>
    <rPh sb="61" eb="63">
      <t>キサイ</t>
    </rPh>
    <rPh sb="68" eb="70">
      <t>イッテイ</t>
    </rPh>
    <rPh sb="77" eb="78">
      <t>カ</t>
    </rPh>
    <rPh sb="80" eb="82">
      <t>ゾウカ</t>
    </rPh>
    <rPh sb="88" eb="89">
      <t>ツト</t>
    </rPh>
    <rPh sb="91" eb="93">
      <t>ケッカ</t>
    </rPh>
    <rPh sb="94" eb="96">
      <t>ジッシツ</t>
    </rPh>
    <rPh sb="96" eb="99">
      <t>コウサイヒ</t>
    </rPh>
    <rPh sb="99" eb="100">
      <t>リツ</t>
    </rPh>
    <rPh sb="101" eb="103">
      <t>ショウライ</t>
    </rPh>
    <rPh sb="103" eb="105">
      <t>フタン</t>
    </rPh>
    <rPh sb="105" eb="107">
      <t>ヒリツ</t>
    </rPh>
    <rPh sb="110" eb="112">
      <t>ルイジ</t>
    </rPh>
    <rPh sb="112" eb="114">
      <t>ダンタイ</t>
    </rPh>
    <rPh sb="115" eb="117">
      <t>ヘイキン</t>
    </rPh>
    <rPh sb="118" eb="119">
      <t>チカ</t>
    </rPh>
    <rPh sb="121" eb="122">
      <t>カタチ</t>
    </rPh>
    <rPh sb="131" eb="133">
      <t>ショウライ</t>
    </rPh>
    <rPh sb="133" eb="135">
      <t>フタン</t>
    </rPh>
    <rPh sb="135" eb="137">
      <t>ヒリツ</t>
    </rPh>
    <rPh sb="143" eb="144">
      <t>ダイ</t>
    </rPh>
    <rPh sb="144" eb="145">
      <t>サン</t>
    </rPh>
    <rPh sb="152" eb="155">
      <t>エニワシ</t>
    </rPh>
    <rPh sb="155" eb="157">
      <t>シンコウ</t>
    </rPh>
    <rPh sb="157" eb="159">
      <t>コウシャ</t>
    </rPh>
    <rPh sb="160" eb="162">
      <t>トチ</t>
    </rPh>
    <rPh sb="163" eb="165">
      <t>イッカツ</t>
    </rPh>
    <rPh sb="165" eb="167">
      <t>シュトク</t>
    </rPh>
    <rPh sb="172" eb="174">
      <t>ヨウイン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</si>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</sst>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53644</c:v>
                </c:pt>
                <c:pt idx="1">
                  <c:v>38507</c:v>
                </c:pt>
                <c:pt idx="2">
                  <c:v>57601</c:v>
                </c:pt>
                <c:pt idx="3">
                  <c:v>63032</c:v>
                </c:pt>
                <c:pt idx="4">
                  <c:v>68839</c:v>
                </c:pt>
              </c:numCache>
            </c:numRef>
          </c:val>
          <c:smooth val="0"/>
        </c:ser>
        <c:dLbls>
          <c:showLegendKey val="0"/>
          <c:showVal val="0"/>
          <c:showCatName val="0"/>
          <c:showSerName val="0"/>
          <c:showPercent val="0"/>
          <c:showBubbleSize val="0"/>
        </c:dLbls>
        <c:marker val="1"/>
        <c:smooth val="0"/>
        <c:axId val="216500624"/>
        <c:axId val="216504272"/>
      </c:lineChart>
      <c:catAx>
        <c:axId val="21650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504272"/>
        <c:crosses val="autoZero"/>
        <c:auto val="1"/>
        <c:lblAlgn val="ctr"/>
        <c:lblOffset val="100"/>
        <c:tickLblSkip val="1"/>
        <c:tickMarkSkip val="1"/>
        <c:noMultiLvlLbl val="0"/>
      </c:catAx>
      <c:valAx>
        <c:axId val="216504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50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1.95</c:v>
                </c:pt>
                <c:pt idx="1">
                  <c:v>4.42</c:v>
                </c:pt>
                <c:pt idx="2">
                  <c:v>5.3</c:v>
                </c:pt>
                <c:pt idx="3">
                  <c:v>4.22</c:v>
                </c:pt>
                <c:pt idx="4">
                  <c:v>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9.08</c:v>
                </c:pt>
                <c:pt idx="1">
                  <c:v>9.26</c:v>
                </c:pt>
                <c:pt idx="2">
                  <c:v>11.43</c:v>
                </c:pt>
                <c:pt idx="3">
                  <c:v>11.63</c:v>
                </c:pt>
                <c:pt idx="4">
                  <c:v>13.5</c:v>
                </c:pt>
              </c:numCache>
            </c:numRef>
          </c:val>
        </c:ser>
        <c:dLbls>
          <c:showLegendKey val="0"/>
          <c:showVal val="0"/>
          <c:showCatName val="0"/>
          <c:showSerName val="0"/>
          <c:showPercent val="0"/>
          <c:showBubbleSize val="0"/>
        </c:dLbls>
        <c:gapWidth val="250"/>
        <c:overlap val="100"/>
        <c:axId val="276907728"/>
        <c:axId val="272299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0.72</c:v>
                </c:pt>
                <c:pt idx="1">
                  <c:v>2.94</c:v>
                </c:pt>
                <c:pt idx="2">
                  <c:v>1.82</c:v>
                </c:pt>
                <c:pt idx="3">
                  <c:v>-2.5099999999999998</c:v>
                </c:pt>
                <c:pt idx="4">
                  <c:v>1.9</c:v>
                </c:pt>
              </c:numCache>
            </c:numRef>
          </c:val>
          <c:smooth val="0"/>
        </c:ser>
        <c:dLbls>
          <c:showLegendKey val="0"/>
          <c:showVal val="0"/>
          <c:showCatName val="0"/>
          <c:showSerName val="0"/>
          <c:showPercent val="0"/>
          <c:showBubbleSize val="0"/>
        </c:dLbls>
        <c:marker val="1"/>
        <c:smooth val="0"/>
        <c:axId val="276907728"/>
        <c:axId val="272299448"/>
      </c:lineChart>
      <c:catAx>
        <c:axId val="27690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299448"/>
        <c:crosses val="autoZero"/>
        <c:auto val="1"/>
        <c:lblAlgn val="ctr"/>
        <c:lblOffset val="100"/>
        <c:tickLblSkip val="1"/>
        <c:tickMarkSkip val="1"/>
        <c:noMultiLvlLbl val="0"/>
      </c:catAx>
      <c:valAx>
        <c:axId val="272299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690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0.59</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0.22</c:v>
                </c:pt>
                <c:pt idx="4">
                  <c:v>#N/A</c:v>
                </c:pt>
                <c:pt idx="5">
                  <c:v>7.0000000000000007E-2</c:v>
                </c:pt>
                <c:pt idx="6">
                  <c:v>#N/A</c:v>
                </c:pt>
                <c:pt idx="7">
                  <c:v>0.22</c:v>
                </c:pt>
                <c:pt idx="8">
                  <c:v>#N/A</c:v>
                </c:pt>
                <c:pt idx="9">
                  <c:v>1.1200000000000001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1.94</c:v>
                </c:pt>
                <c:pt idx="2">
                  <c:v>#N/A</c:v>
                </c:pt>
                <c:pt idx="3">
                  <c:v>4.0599999999999996</c:v>
                </c:pt>
                <c:pt idx="4">
                  <c:v>#N/A</c:v>
                </c:pt>
                <c:pt idx="5">
                  <c:v>5.3</c:v>
                </c:pt>
                <c:pt idx="6">
                  <c:v>#N/A</c:v>
                </c:pt>
                <c:pt idx="7">
                  <c:v>4.22</c:v>
                </c:pt>
                <c:pt idx="8">
                  <c:v>#N/A</c:v>
                </c:pt>
                <c:pt idx="9">
                  <c:v>5.39</c:v>
                </c:pt>
              </c:numCache>
            </c:numRef>
          </c:val>
        </c:ser>
        <c:ser>
          <c:idx val="7"/>
          <c:order val="7"/>
          <c:tx>
            <c:strRef>
              <c:f>データシート!$A$34</c:f>
              <c:strCache>
                <c:ptCount val="1"/>
                <c:pt idx="0">
                  <c:v>恵庭市水道事業会計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12.05</c:v>
                </c:pt>
                <c:pt idx="2">
                  <c:v>#N/A</c:v>
                </c:pt>
                <c:pt idx="3">
                  <c:v>12.29</c:v>
                </c:pt>
                <c:pt idx="4">
                  <c:v>#N/A</c:v>
                </c:pt>
                <c:pt idx="5">
                  <c:v>12.67</c:v>
                </c:pt>
                <c:pt idx="6">
                  <c:v>#N/A</c:v>
                </c:pt>
                <c:pt idx="7">
                  <c:v>12.74</c:v>
                </c:pt>
                <c:pt idx="8">
                  <c:v>#N/A</c:v>
                </c:pt>
                <c:pt idx="9">
                  <c:v>6.89</c:v>
                </c:pt>
              </c:numCache>
            </c:numRef>
          </c:val>
        </c:ser>
        <c:ser>
          <c:idx val="8"/>
          <c:order val="8"/>
          <c:tx>
            <c:strRef>
              <c:f>データシート!$A$35</c:f>
              <c:strCache>
                <c:ptCount val="1"/>
                <c:pt idx="0">
                  <c:v>恵庭市下水道事業会計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0</c:v>
                </c:pt>
                <c:pt idx="3">
                  <c:v>0</c:v>
                </c:pt>
                <c:pt idx="4">
                  <c:v>#N/A</c:v>
                </c:pt>
                <c:pt idx="5">
                  <c:v>5.14</c:v>
                </c:pt>
                <c:pt idx="6">
                  <c:v>#N/A</c:v>
                </c:pt>
                <c:pt idx="7">
                  <c:v>13.02</c:v>
                </c:pt>
                <c:pt idx="8">
                  <c:v>#N/A</c:v>
                </c:pt>
                <c:pt idx="9">
                  <c:v>12.32</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0.09</c:v>
                </c:pt>
                <c:pt idx="2">
                  <c:v>1.17</c:v>
                </c:pt>
                <c:pt idx="3">
                  <c:v>#N/A</c:v>
                </c:pt>
                <c:pt idx="4">
                  <c:v>1.69</c:v>
                </c:pt>
                <c:pt idx="5">
                  <c:v>#N/A</c:v>
                </c:pt>
                <c:pt idx="6">
                  <c:v>2.66</c:v>
                </c:pt>
                <c:pt idx="7">
                  <c:v>#N/A</c:v>
                </c:pt>
                <c:pt idx="8">
                  <c:v>2.5499999999999998</c:v>
                </c:pt>
                <c:pt idx="9">
                  <c:v>#N/A</c:v>
                </c:pt>
              </c:numCache>
            </c:numRef>
          </c:val>
        </c:ser>
        <c:dLbls>
          <c:showLegendKey val="0"/>
          <c:showVal val="0"/>
          <c:showCatName val="0"/>
          <c:showSerName val="0"/>
          <c:showPercent val="0"/>
          <c:showBubbleSize val="0"/>
        </c:dLbls>
        <c:gapWidth val="150"/>
        <c:overlap val="100"/>
        <c:axId val="275862608"/>
        <c:axId val="277674112"/>
      </c:barChart>
      <c:catAx>
        <c:axId val="27586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674112"/>
        <c:crosses val="autoZero"/>
        <c:auto val="1"/>
        <c:lblAlgn val="ctr"/>
        <c:lblOffset val="100"/>
        <c:tickLblSkip val="1"/>
        <c:tickMarkSkip val="1"/>
        <c:noMultiLvlLbl val="0"/>
      </c:catAx>
      <c:valAx>
        <c:axId val="27767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86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2420</c:v>
                </c:pt>
                <c:pt idx="5">
                  <c:v>2635</c:v>
                </c:pt>
                <c:pt idx="8">
                  <c:v>2569</c:v>
                </c:pt>
                <c:pt idx="11">
                  <c:v>2680</c:v>
                </c:pt>
                <c:pt idx="14">
                  <c:v>2506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166</c:v>
                </c:pt>
                <c:pt idx="3">
                  <c:v>123</c:v>
                </c:pt>
                <c:pt idx="6">
                  <c:v>65</c:v>
                </c:pt>
                <c:pt idx="9">
                  <c:v>46</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692</c:v>
                </c:pt>
                <c:pt idx="3">
                  <c:v>924</c:v>
                </c:pt>
                <c:pt idx="6">
                  <c:v>867</c:v>
                </c:pt>
                <c:pt idx="9">
                  <c:v>859</c:v>
                </c:pt>
                <c:pt idx="12">
                  <c:v>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2716</c:v>
                </c:pt>
                <c:pt idx="3">
                  <c:v>2640</c:v>
                </c:pt>
                <c:pt idx="6">
                  <c:v>2632</c:v>
                </c:pt>
                <c:pt idx="9">
                  <c:v>2575</c:v>
                </c:pt>
                <c:pt idx="12">
                  <c:v>2447</c:v>
                </c:pt>
              </c:numCache>
            </c:numRef>
          </c:val>
        </c:ser>
        <c:dLbls>
          <c:showLegendKey val="0"/>
          <c:showVal val="0"/>
          <c:showCatName val="0"/>
          <c:showSerName val="0"/>
          <c:showPercent val="0"/>
          <c:showBubbleSize val="0"/>
        </c:dLbls>
        <c:gapWidth val="100"/>
        <c:overlap val="100"/>
        <c:axId val="278535064"/>
        <c:axId val="27113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1154</c:v>
                </c:pt>
                <c:pt idx="2">
                  <c:v>#N/A</c:v>
                </c:pt>
                <c:pt idx="3">
                  <c:v>#N/A</c:v>
                </c:pt>
                <c:pt idx="4">
                  <c:v>1052</c:v>
                </c:pt>
                <c:pt idx="5">
                  <c:v>#N/A</c:v>
                </c:pt>
                <c:pt idx="6">
                  <c:v>#N/A</c:v>
                </c:pt>
                <c:pt idx="7">
                  <c:v>995</c:v>
                </c:pt>
                <c:pt idx="8">
                  <c:v>#N/A</c:v>
                </c:pt>
                <c:pt idx="9">
                  <c:v>#N/A</c:v>
                </c:pt>
                <c:pt idx="10">
                  <c:v>800</c:v>
                </c:pt>
                <c:pt idx="11">
                  <c:v>#N/A</c:v>
                </c:pt>
                <c:pt idx="12">
                  <c:v>#N/A</c:v>
                </c:pt>
                <c:pt idx="13">
                  <c:v>822</c:v>
                </c:pt>
                <c:pt idx="14">
                  <c:v>#N/A</c:v>
                </c:pt>
              </c:numCache>
            </c:numRef>
          </c:val>
          <c:smooth val="0"/>
        </c:ser>
        <c:dLbls>
          <c:showLegendKey val="0"/>
          <c:showVal val="0"/>
          <c:showCatName val="0"/>
          <c:showSerName val="0"/>
          <c:showPercent val="0"/>
          <c:showBubbleSize val="0"/>
        </c:dLbls>
        <c:marker val="1"/>
        <c:smooth val="0"/>
        <c:axId val="278535064"/>
        <c:axId val="271132192"/>
      </c:lineChart>
      <c:catAx>
        <c:axId val="27853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132192"/>
        <c:crosses val="autoZero"/>
        <c:auto val="1"/>
        <c:lblAlgn val="ctr"/>
        <c:lblOffset val="100"/>
        <c:tickLblSkip val="1"/>
        <c:tickMarkSkip val="1"/>
        <c:noMultiLvlLbl val="0"/>
      </c:catAx>
      <c:valAx>
        <c:axId val="27113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3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21474</c:v>
                </c:pt>
                <c:pt idx="5">
                  <c:v>21595</c:v>
                </c:pt>
                <c:pt idx="8">
                  <c:v>21773</c:v>
                </c:pt>
                <c:pt idx="11">
                  <c:v>21963</c:v>
                </c:pt>
                <c:pt idx="14">
                  <c:v>22133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8429</c:v>
                </c:pt>
                <c:pt idx="5">
                  <c:v>7883</c:v>
                </c:pt>
                <c:pt idx="8">
                  <c:v>7231</c:v>
                </c:pt>
                <c:pt idx="11">
                  <c:v>6838</c:v>
                </c:pt>
                <c:pt idx="14">
                  <c:v>6971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2598</c:v>
                </c:pt>
                <c:pt idx="5">
                  <c:v>3025</c:v>
                </c:pt>
                <c:pt idx="8">
                  <c:v>3417</c:v>
                </c:pt>
                <c:pt idx="11">
                  <c:v>3474</c:v>
                </c:pt>
                <c:pt idx="14">
                  <c:v>3723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1748</c:v>
                </c:pt>
                <c:pt idx="3">
                  <c:v>1657</c:v>
                </c:pt>
                <c:pt idx="6">
                  <c:v>1597</c:v>
                </c:pt>
                <c:pt idx="9">
                  <c:v>1291</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3666</c:v>
                </c:pt>
                <c:pt idx="3">
                  <c:v>3426</c:v>
                </c:pt>
                <c:pt idx="6">
                  <c:v>3027</c:v>
                </c:pt>
                <c:pt idx="9">
                  <c:v>2951</c:v>
                </c:pt>
                <c:pt idx="12">
                  <c:v>2391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11496</c:v>
                </c:pt>
                <c:pt idx="3">
                  <c:v>11272</c:v>
                </c:pt>
                <c:pt idx="6">
                  <c:v>10685</c:v>
                </c:pt>
                <c:pt idx="9">
                  <c:v>10178</c:v>
                </c:pt>
                <c:pt idx="12">
                  <c:v>9342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407</c:v>
                </c:pt>
                <c:pt idx="3">
                  <c:v>300</c:v>
                </c:pt>
                <c:pt idx="6">
                  <c:v>153</c:v>
                </c:pt>
                <c:pt idx="9">
                  <c:v>115</c:v>
                </c:pt>
                <c:pt idx="12">
                  <c:v>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25972</c:v>
                </c:pt>
                <c:pt idx="3">
                  <c:v>25787</c:v>
                </c:pt>
                <c:pt idx="6">
                  <c:v>25801</c:v>
                </c:pt>
                <c:pt idx="9">
                  <c:v>26070</c:v>
                </c:pt>
                <c:pt idx="12">
                  <c:v>26043</c:v>
                </c:pt>
              </c:numCache>
            </c:numRef>
          </c:val>
        </c:ser>
        <c:dLbls>
          <c:showLegendKey val="0"/>
          <c:showVal val="0"/>
          <c:showCatName val="0"/>
          <c:showSerName val="0"/>
          <c:showPercent val="0"/>
          <c:showBubbleSize val="0"/>
        </c:dLbls>
        <c:gapWidth val="100"/>
        <c:overlap val="100"/>
        <c:axId val="277359560"/>
        <c:axId val="278766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10789</c:v>
                </c:pt>
                <c:pt idx="2">
                  <c:v>#N/A</c:v>
                </c:pt>
                <c:pt idx="3">
                  <c:v>#N/A</c:v>
                </c:pt>
                <c:pt idx="4">
                  <c:v>9939</c:v>
                </c:pt>
                <c:pt idx="5">
                  <c:v>#N/A</c:v>
                </c:pt>
                <c:pt idx="6">
                  <c:v>#N/A</c:v>
                </c:pt>
                <c:pt idx="7">
                  <c:v>8843</c:v>
                </c:pt>
                <c:pt idx="8">
                  <c:v>#N/A</c:v>
                </c:pt>
                <c:pt idx="9">
                  <c:v>#N/A</c:v>
                </c:pt>
                <c:pt idx="10">
                  <c:v>8330</c:v>
                </c:pt>
                <c:pt idx="11">
                  <c:v>#N/A</c:v>
                </c:pt>
                <c:pt idx="12">
                  <c:v>#N/A</c:v>
                </c:pt>
                <c:pt idx="13">
                  <c:v>5041</c:v>
                </c:pt>
                <c:pt idx="14">
                  <c:v>#N/A</c:v>
                </c:pt>
              </c:numCache>
            </c:numRef>
          </c:val>
          <c:smooth val="0"/>
        </c:ser>
        <c:dLbls>
          <c:showLegendKey val="0"/>
          <c:showVal val="0"/>
          <c:showCatName val="0"/>
          <c:showSerName val="0"/>
          <c:showPercent val="0"/>
          <c:showBubbleSize val="0"/>
        </c:dLbls>
        <c:marker val="1"/>
        <c:smooth val="0"/>
        <c:axId val="277359560"/>
        <c:axId val="278766408"/>
      </c:lineChart>
      <c:catAx>
        <c:axId val="27735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766408"/>
        <c:crosses val="autoZero"/>
        <c:auto val="1"/>
        <c:lblAlgn val="ctr"/>
        <c:lblOffset val="100"/>
        <c:tickLblSkip val="1"/>
        <c:tickMarkSkip val="1"/>
        <c:noMultiLvlLbl val="0"/>
      </c:catAx>
      <c:valAx>
        <c:axId val="278766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359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{ADDD659B-6C38-48B2-98B7-5F4F9E1E25C2}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{D0C41698-5CB4-425C-9B00-D375944142D0}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{E8BEE802-4080-48BA-B8FD-188D1AE19557}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{4827B51C-71B7-4195-A927-18EBB2169077}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{941673A2-D616-4B84-B005-CD3DDF64A8D9}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{F40D5279-6FC1-4BA0-965C-93CB050772A7}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{35CA960F-CFB1-43D6-99B5-694BCD286FD1}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{CDEC52A9-4475-49E4-AFF1-07EFA999AA4D}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{C4856B0F-D415-4C37-AC2A-DEEC69BE6311}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{618C95F4-6F5B-43A7-B5F7-D1BEDC857621}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15528680"/>
        <c:axId val="215531384"/>
      </c:scatterChart>
      <c:valAx>
        <c:axId val="215528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531384"/>
        <c:crosses val="autoZero"/>
        <c:crossBetween val="midCat"/>
      </c:valAx>
      <c:valAx>
        <c:axId val="2155313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528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{366A3F9D-64F9-4E93-83EE-0C9134B5BA17}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{D15851D9-455F-479B-8FD2-903D94E78536}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{DB92A447-26E8-490A-B0B4-0BBD3CDCE7C3}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{546A569A-411A-408D-9287-DAA00AA0C166}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{59556F82-EA27-4D8F-92AE-688FD3E1356B}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9.6</c:v>
                </c:pt>
                <c:pt idx="2">
                  <c:v>8.6</c:v>
                </c:pt>
                <c:pt idx="3">
                  <c:v>7.6</c:v>
                </c:pt>
                <c:pt idx="4">
                  <c:v>6.9</c:v>
                </c:pt>
              </c:numCache>
            </c:numRef>
          </c:xVal>
          <c:yVal>
            <c:numRef>
              <c:f>公会計指標分析・財政指標組合せ分析表!$K$73:$O$73</c:f>
              <c:numCache>
                <c:formatCode>#,##0.0;"▲ "#,##0.0</c:formatCode>
                <c:ptCount val="5"/>
                <c:pt idx="0">
                  <c:v>88.5</c:v>
                </c:pt>
                <c:pt idx="1">
                  <c:v>80.5</c:v>
                </c:pt>
                <c:pt idx="2">
                  <c:v>70.8</c:v>
                </c:pt>
                <c:pt idx="3">
                  <c:v>67.099999999999994</c:v>
                </c:pt>
                <c:pt idx="4">
                  <c:v>38.799999999999997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{E4FCC9D4-44A4-4F45-B357-E1FFCAABF594}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{E032D75D-6FE5-4C01-9F98-B51D12057941}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{59D442F5-98F8-4578-88CD-548988EA5FE4}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{B8946718-93A4-4E51-A6A3-1F6EABEF8464}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{323C05F2-D7D7-4038-9BBC-68890EF0073B}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280469752"/>
        <c:axId val="280470136"/>
      </c:scatterChart>
      <c:valAx>
        <c:axId val="280469752"/>
        <c:scaling>
          <c:orientation val="minMax"/>
          <c:max val="11.5"/>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0470136"/>
        <c:crosses val="autoZero"/>
        <c:crossBetween val="midCat"/>
      </c:valAx>
      <c:valAx>
        <c:axId val="280470136"/>
        <c:scaling>
          <c:orientation val="minMax"/>
          <c:max val="9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0469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０年度をピークに減少傾向にあるものの、今後は大型事業の元利償還金の増などにより増加になっていく見込。今後において、恵庭市財政運営の基本指針に基づき一般会計における建設起債発行額を１０億円程度とする外、特に交付税算入率の低い建設起債については一定のシーリングを掛けて増加しないよ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建設起債の抑制や公営企業債等繰入見込額の減少、第三セクターである恵庭市振興公社の土地を買戻したことによる負債額の大幅な減少により、将来負担比率の分子は減少している。今後職員平均年齢の上昇に伴う退職手当負担額の増加や、焼却施設整備事業・花の拠点整備事業等の後年次に控えている大型事業により地方債残高の増加が見込まれる。財政収支見通しにより、今後の収支状況を適切に見込んだ上で事業の取捨選択を行い、将来負担の抑制・平準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
26,768,839
25,965,502
801,152
14,844,573
26,042,702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収入は近年、生産年齢人口の減少から市税等が低下傾向にある。地方消費税交付金の増により横ばいとなっているが、景気動向の改善による税収の増が見込みにくい一方で、需要は高齢社会による扶助費の増などにより増加傾向が見込まれることから、財政力の低下が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42</xdr:row>
      <xdr:rowOff>121920</xdr:rowOff>
    </xdr:to>
    <xdr:cxnSp macro="">
      <xdr:nvCxnSpPr>
        <xdr:cNvPr id="66" name="直線コネクタ 65"/>
        <xdr:cNvCxnSpPr/>
      </xdr:nvCxnSpPr>
      <xdr:spPr>
        <a:xfrm>
          <a:off x="4114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121920</xdr:rowOff>
    </xdr:to>
    <xdr:cxnSp macro="">
      <xdr:nvCxnSpPr>
        <xdr:cNvPr id="69" name="直線コネクタ 68"/>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73660</xdr:rowOff>
    </xdr:from>
    <xdr:to>
      <xdr:col>4</xdr:col>
      <xdr:colOff>482600</xdr:colOff>
      <xdr:row>42</xdr:row>
      <xdr:rowOff>121920</xdr:rowOff>
    </xdr:to>
    <xdr:cxnSp macro="">
      <xdr:nvCxnSpPr>
        <xdr:cNvPr id="72" name="直線コネクタ 71"/>
        <xdr:cNvCxnSpPr/>
      </xdr:nvCxnSpPr>
      <xdr:spPr>
        <a:xfrm>
          <a:off x="2336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73660</xdr:rowOff>
    </xdr:to>
    <xdr:cxnSp macro="">
      <xdr:nvCxnSpPr>
        <xdr:cNvPr id="75" name="直線コネクタ 74"/>
        <xdr:cNvCxnSpPr/>
      </xdr:nvCxnSpPr>
      <xdr:spPr>
        <a:xfrm>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5" name="円/楕円 84"/>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6"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22860</xdr:rowOff>
    </xdr:from>
    <xdr:to>
      <xdr:col>3</xdr:col>
      <xdr:colOff>330200</xdr:colOff>
      <xdr:row>42</xdr:row>
      <xdr:rowOff>124460</xdr:rowOff>
    </xdr:to>
    <xdr:sp macro="" textlink="">
      <xdr:nvSpPr>
        <xdr:cNvPr id="91" name="円/楕円 90"/>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109237</xdr:rowOff>
    </xdr:from>
    <xdr:ext cx="762000" cy="259045"/>
    <xdr:sp macro="" textlink="">
      <xdr:nvSpPr>
        <xdr:cNvPr id="92" name="テキスト ボックス 91"/>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4" name="テキスト ボックス 9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地方消費税交付金の増や、普通交付税の錯誤による影響で経常経費充当一般財源が増となったことにより、前年比</a:t>
          </a:r>
          <a:r>
            <a:rPr kumimoji="1" lang="en-US" altLang="ja-JP" sz="1300">
              <a:latin typeface="ＭＳ Ｐゴシック"/>
            </a:rPr>
            <a:t>Δ</a:t>
          </a:r>
          <a:r>
            <a:rPr kumimoji="1" lang="ja-JP" altLang="en-US" sz="1300">
              <a:latin typeface="ＭＳ Ｐゴシック"/>
            </a:rPr>
            <a:t>２．７％となった。職員平均年齢の低下や、過去の地方債償還終了により人件費・公債費は減少したものの、今後は増加傾向になる見込みである。財政運営の基本指針に基づき、経常収支比率</a:t>
          </a:r>
          <a:r>
            <a:rPr kumimoji="1" lang="en-US" altLang="ja-JP" sz="1300">
              <a:latin typeface="ＭＳ Ｐゴシック"/>
            </a:rPr>
            <a:t>90.0%</a:t>
          </a:r>
          <a:r>
            <a:rPr kumimoji="1" lang="ja-JP" altLang="en-US" sz="1300">
              <a:latin typeface="ＭＳ Ｐゴシック"/>
            </a:rPr>
            <a:t>以下を維持できるよう、実施事業の取捨選択に努めるとともに、市税徴収の強化など一般財源の確保に努める。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40096</xdr:rowOff>
    </xdr:from>
    <xdr:to>
      <xdr:col>7</xdr:col>
      <xdr:colOff>152400</xdr:colOff>
      <xdr:row>62</xdr:row>
      <xdr:rowOff>103051</xdr:rowOff>
    </xdr:to>
    <xdr:cxnSp macro="">
      <xdr:nvCxnSpPr>
        <xdr:cNvPr id="131" name="直線コネクタ 130"/>
        <xdr:cNvCxnSpPr/>
      </xdr:nvCxnSpPr>
      <xdr:spPr>
        <a:xfrm flipV="1">
          <a:off x="4114800" y="10498546"/>
          <a:ext cx="8382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103051</xdr:rowOff>
    </xdr:to>
    <xdr:cxnSp macro="">
      <xdr:nvCxnSpPr>
        <xdr:cNvPr id="134" name="直線コネクタ 133"/>
        <xdr:cNvCxnSpPr/>
      </xdr:nvCxnSpPr>
      <xdr:spPr>
        <a:xfrm>
          <a:off x="3225800" y="106846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27215</xdr:rowOff>
    </xdr:from>
    <xdr:to>
      <xdr:col>4</xdr:col>
      <xdr:colOff>482600</xdr:colOff>
      <xdr:row>62</xdr:row>
      <xdr:rowOff>54791</xdr:rowOff>
    </xdr:to>
    <xdr:cxnSp macro="">
      <xdr:nvCxnSpPr>
        <xdr:cNvPr id="137" name="直線コネクタ 136"/>
        <xdr:cNvCxnSpPr/>
      </xdr:nvCxnSpPr>
      <xdr:spPr>
        <a:xfrm>
          <a:off x="2336800" y="106571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13426</xdr:rowOff>
    </xdr:from>
    <xdr:to>
      <xdr:col>3</xdr:col>
      <xdr:colOff>279400</xdr:colOff>
      <xdr:row>62</xdr:row>
      <xdr:rowOff>27215</xdr:rowOff>
    </xdr:to>
    <xdr:cxnSp macro="">
      <xdr:nvCxnSpPr>
        <xdr:cNvPr id="140" name="直線コネクタ 139"/>
        <xdr:cNvCxnSpPr/>
      </xdr:nvCxnSpPr>
      <xdr:spPr>
        <a:xfrm>
          <a:off x="1447800" y="106433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160746</xdr:rowOff>
    </xdr:from>
    <xdr:to>
      <xdr:col>7</xdr:col>
      <xdr:colOff>203200</xdr:colOff>
      <xdr:row>61</xdr:row>
      <xdr:rowOff>90896</xdr:rowOff>
    </xdr:to>
    <xdr:sp macro="" textlink="">
      <xdr:nvSpPr>
        <xdr:cNvPr id="150" name="円/楕円 149"/>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5823</xdr:rowOff>
    </xdr:from>
    <xdr:ext cx="762000" cy="259045"/>
    <xdr:sp macro="" textlink="">
      <xdr:nvSpPr>
        <xdr:cNvPr id="151" name="財政構造の弾力性該当値テキスト"/>
        <xdr:cNvSpPr txBox="1"/>
      </xdr:nvSpPr>
      <xdr:spPr>
        <a:xfrm>
          <a:off x="5041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2" name="円/楕円 151"/>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138628</xdr:rowOff>
    </xdr:from>
    <xdr:ext cx="736600" cy="259045"/>
    <xdr:sp macro="" textlink="">
      <xdr:nvSpPr>
        <xdr:cNvPr id="153" name="テキスト ボックス 152"/>
        <xdr:cNvSpPr txBox="1"/>
      </xdr:nvSpPr>
      <xdr:spPr>
        <a:xfrm>
          <a:off x="3733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4" name="円/楕円 153"/>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90368</xdr:rowOff>
    </xdr:from>
    <xdr:ext cx="762000" cy="259045"/>
    <xdr:sp macro="" textlink="">
      <xdr:nvSpPr>
        <xdr:cNvPr id="155" name="テキスト ボックス 154"/>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6" name="円/楕円 155"/>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62792</xdr:rowOff>
    </xdr:from>
    <xdr:ext cx="762000" cy="259045"/>
    <xdr:sp macro="" textlink="">
      <xdr:nvSpPr>
        <xdr:cNvPr id="157" name="テキスト ボックス 156"/>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58" name="円/楕円 157"/>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49003</xdr:rowOff>
    </xdr:from>
    <xdr:ext cx="762000" cy="259045"/>
    <xdr:sp macro="" textlink="">
      <xdr:nvSpPr>
        <xdr:cNvPr id="159" name="テキスト ボックス 158"/>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や職員平均年齢の低下により人件費は減少傾向にあったが、指定管理者制度の推進、臨時職員の増、消費増税、光熱水費等の維持管理経費の増により、物件費は大きく増加となった。今後はさらなる消費増税が控えるものの、平成２７年策定の公共施設等総合管理計画に基づき、維持補修費の減少など歳出の抑制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24284</xdr:rowOff>
    </xdr:from>
    <xdr:to>
      <xdr:col>7</xdr:col>
      <xdr:colOff>152400</xdr:colOff>
      <xdr:row>85</xdr:row>
      <xdr:rowOff>44714</xdr:rowOff>
    </xdr:to>
    <xdr:cxnSp macro="">
      <xdr:nvCxnSpPr>
        <xdr:cNvPr id="194" name="直線コネクタ 193"/>
        <xdr:cNvCxnSpPr/>
      </xdr:nvCxnSpPr>
      <xdr:spPr>
        <a:xfrm>
          <a:off x="4114800" y="14597534"/>
          <a:ext cx="8382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145690</xdr:rowOff>
    </xdr:from>
    <xdr:to>
      <xdr:col>6</xdr:col>
      <xdr:colOff>0</xdr:colOff>
      <xdr:row>85</xdr:row>
      <xdr:rowOff>24284</xdr:rowOff>
    </xdr:to>
    <xdr:cxnSp macro="">
      <xdr:nvCxnSpPr>
        <xdr:cNvPr id="197" name="直線コネクタ 196"/>
        <xdr:cNvCxnSpPr/>
      </xdr:nvCxnSpPr>
      <xdr:spPr>
        <a:xfrm>
          <a:off x="3225800" y="14547490"/>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145690</xdr:rowOff>
    </xdr:from>
    <xdr:to>
      <xdr:col>4</xdr:col>
      <xdr:colOff>482600</xdr:colOff>
      <xdr:row>84</xdr:row>
      <xdr:rowOff>156615</xdr:rowOff>
    </xdr:to>
    <xdr:cxnSp macro="">
      <xdr:nvCxnSpPr>
        <xdr:cNvPr id="200" name="直線コネクタ 199"/>
        <xdr:cNvCxnSpPr/>
      </xdr:nvCxnSpPr>
      <xdr:spPr>
        <a:xfrm flipV="1">
          <a:off x="2336800" y="14547490"/>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142526</xdr:rowOff>
    </xdr:from>
    <xdr:to>
      <xdr:col>3</xdr:col>
      <xdr:colOff>279400</xdr:colOff>
      <xdr:row>84</xdr:row>
      <xdr:rowOff>156615</xdr:rowOff>
    </xdr:to>
    <xdr:cxnSp macro="">
      <xdr:nvCxnSpPr>
        <xdr:cNvPr id="203" name="直線コネクタ 202"/>
        <xdr:cNvCxnSpPr/>
      </xdr:nvCxnSpPr>
      <xdr:spPr>
        <a:xfrm>
          <a:off x="1447800" y="14544326"/>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165364</xdr:rowOff>
    </xdr:from>
    <xdr:to>
      <xdr:col>7</xdr:col>
      <xdr:colOff>203200</xdr:colOff>
      <xdr:row>85</xdr:row>
      <xdr:rowOff>95514</xdr:rowOff>
    </xdr:to>
    <xdr:sp macro="" textlink="">
      <xdr:nvSpPr>
        <xdr:cNvPr id="213" name="円/楕円 212"/>
        <xdr:cNvSpPr/>
      </xdr:nvSpPr>
      <xdr:spPr>
        <a:xfrm>
          <a:off x="4902200" y="145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137441</xdr:rowOff>
    </xdr:from>
    <xdr:ext cx="762000" cy="259045"/>
    <xdr:sp macro="" textlink="">
      <xdr:nvSpPr>
        <xdr:cNvPr id="214" name="人件費・物件費等の状況該当値テキスト"/>
        <xdr:cNvSpPr txBox="1"/>
      </xdr:nvSpPr>
      <xdr:spPr>
        <a:xfrm>
          <a:off x="5041900" y="1453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120,967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144934</xdr:rowOff>
    </xdr:from>
    <xdr:to>
      <xdr:col>6</xdr:col>
      <xdr:colOff>50800</xdr:colOff>
      <xdr:row>85</xdr:row>
      <xdr:rowOff>75084</xdr:rowOff>
    </xdr:to>
    <xdr:sp macro="" textlink="">
      <xdr:nvSpPr>
        <xdr:cNvPr id="215" name="円/楕円 214"/>
        <xdr:cNvSpPr/>
      </xdr:nvSpPr>
      <xdr:spPr>
        <a:xfrm>
          <a:off x="4064000" y="145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85261</xdr:rowOff>
    </xdr:from>
    <xdr:ext cx="736600" cy="259045"/>
    <xdr:sp macro="" textlink="">
      <xdr:nvSpPr>
        <xdr:cNvPr id="216" name="テキスト ボックス 215"/>
        <xdr:cNvSpPr txBox="1"/>
      </xdr:nvSpPr>
      <xdr:spPr>
        <a:xfrm>
          <a:off x="3733800" y="1431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94890</xdr:rowOff>
    </xdr:from>
    <xdr:to>
      <xdr:col>4</xdr:col>
      <xdr:colOff>533400</xdr:colOff>
      <xdr:row>85</xdr:row>
      <xdr:rowOff>25040</xdr:rowOff>
    </xdr:to>
    <xdr:sp macro="" textlink="">
      <xdr:nvSpPr>
        <xdr:cNvPr id="217" name="円/楕円 216"/>
        <xdr:cNvSpPr/>
      </xdr:nvSpPr>
      <xdr:spPr>
        <a:xfrm>
          <a:off x="3175000" y="14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35217</xdr:rowOff>
    </xdr:from>
    <xdr:ext cx="762000" cy="259045"/>
    <xdr:sp macro="" textlink="">
      <xdr:nvSpPr>
        <xdr:cNvPr id="218" name="テキスト ボックス 217"/>
        <xdr:cNvSpPr txBox="1"/>
      </xdr:nvSpPr>
      <xdr:spPr>
        <a:xfrm>
          <a:off x="2844800" y="142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105815</xdr:rowOff>
    </xdr:from>
    <xdr:to>
      <xdr:col>3</xdr:col>
      <xdr:colOff>330200</xdr:colOff>
      <xdr:row>85</xdr:row>
      <xdr:rowOff>35965</xdr:rowOff>
    </xdr:to>
    <xdr:sp macro="" textlink="">
      <xdr:nvSpPr>
        <xdr:cNvPr id="219" name="円/楕円 218"/>
        <xdr:cNvSpPr/>
      </xdr:nvSpPr>
      <xdr:spPr>
        <a:xfrm>
          <a:off x="2286000" y="145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46142</xdr:rowOff>
    </xdr:from>
    <xdr:ext cx="762000" cy="259045"/>
    <xdr:sp macro="" textlink="">
      <xdr:nvSpPr>
        <xdr:cNvPr id="220" name="テキスト ボックス 219"/>
        <xdr:cNvSpPr txBox="1"/>
      </xdr:nvSpPr>
      <xdr:spPr>
        <a:xfrm>
          <a:off x="1955800" y="142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116,525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91726</xdr:rowOff>
    </xdr:from>
    <xdr:to>
      <xdr:col>2</xdr:col>
      <xdr:colOff>127000</xdr:colOff>
      <xdr:row>85</xdr:row>
      <xdr:rowOff>21876</xdr:rowOff>
    </xdr:to>
    <xdr:sp macro="" textlink="">
      <xdr:nvSpPr>
        <xdr:cNvPr id="221" name="円/楕円 220"/>
        <xdr:cNvSpPr/>
      </xdr:nvSpPr>
      <xdr:spPr>
        <a:xfrm>
          <a:off x="1397000" y="144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32053</xdr:rowOff>
    </xdr:from>
    <xdr:ext cx="762000" cy="259045"/>
    <xdr:sp macro="" textlink="">
      <xdr:nvSpPr>
        <xdr:cNvPr id="222" name="テキスト ボックス 221"/>
        <xdr:cNvSpPr txBox="1"/>
      </xdr:nvSpPr>
      <xdr:spPr>
        <a:xfrm>
          <a:off x="1066800" y="142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２４年度は東日本大震災における国家公務員給与削減によりラスパイレス指数が１００を大きく上回ったが、平成２５年度より給与の独自削減を行ったことで、減少となった。近年は主査職・課長職昇任年齢の低下により増加傾向にあり、今後は職員平均年齢が上昇していくことから増加が見込ま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30843</xdr:rowOff>
    </xdr:from>
    <xdr:to>
      <xdr:col>24</xdr:col>
      <xdr:colOff>558800</xdr:colOff>
      <xdr:row>84</xdr:row>
      <xdr:rowOff>157238</xdr:rowOff>
    </xdr:to>
    <xdr:cxnSp macro="">
      <xdr:nvCxnSpPr>
        <xdr:cNvPr id="258" name="直線コネクタ 257"/>
        <xdr:cNvCxnSpPr/>
      </xdr:nvCxnSpPr>
      <xdr:spPr>
        <a:xfrm>
          <a:off x="16179800" y="1443264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84</xdr:row>
      <xdr:rowOff>30843</xdr:rowOff>
    </xdr:to>
    <xdr:cxnSp macro="">
      <xdr:nvCxnSpPr>
        <xdr:cNvPr id="261" name="直線コネクタ 260"/>
        <xdr:cNvCxnSpPr/>
      </xdr:nvCxnSpPr>
      <xdr:spPr>
        <a:xfrm>
          <a:off x="15290800" y="143407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46868</xdr:rowOff>
    </xdr:to>
    <xdr:cxnSp macro="">
      <xdr:nvCxnSpPr>
        <xdr:cNvPr id="264" name="直線コネクタ 263"/>
        <xdr:cNvCxnSpPr/>
      </xdr:nvCxnSpPr>
      <xdr:spPr>
        <a:xfrm flipV="1">
          <a:off x="14401800" y="14340718"/>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150284</xdr:rowOff>
    </xdr:to>
    <xdr:cxnSp macro="">
      <xdr:nvCxnSpPr>
        <xdr:cNvPr id="267" name="直線コネクタ 266"/>
        <xdr:cNvCxnSpPr/>
      </xdr:nvCxnSpPr>
      <xdr:spPr>
        <a:xfrm flipV="1">
          <a:off x="13512800" y="153059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7" name="円/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78"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167518</xdr:rowOff>
    </xdr:from>
    <xdr:to>
      <xdr:col>21</xdr:col>
      <xdr:colOff>50800</xdr:colOff>
      <xdr:row>89</xdr:row>
      <xdr:rowOff>97668</xdr:rowOff>
    </xdr:to>
    <xdr:sp macro="" textlink="">
      <xdr:nvSpPr>
        <xdr:cNvPr id="283" name="円/楕円 282"/>
        <xdr:cNvSpPr/>
      </xdr:nvSpPr>
      <xdr:spPr>
        <a:xfrm>
          <a:off x="14351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82445</xdr:rowOff>
    </xdr:from>
    <xdr:ext cx="762000" cy="259045"/>
    <xdr:sp macro="" textlink="">
      <xdr:nvSpPr>
        <xdr:cNvPr id="284" name="テキスト ボックス 283"/>
        <xdr:cNvSpPr txBox="1"/>
      </xdr:nvSpPr>
      <xdr:spPr>
        <a:xfrm>
          <a:off x="14020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退職補充の抑制により、職員数の削減を図ってきた。今後数年は定員管理計画に基づき定員数の現状維持を目指しつつ、年齢構成のバランスを考慮した組織の構築を進めていく。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93239</xdr:rowOff>
    </xdr:from>
    <xdr:to>
      <xdr:col>24</xdr:col>
      <xdr:colOff>558800</xdr:colOff>
      <xdr:row>61</xdr:row>
      <xdr:rowOff>113347</xdr:rowOff>
    </xdr:to>
    <xdr:cxnSp macro="">
      <xdr:nvCxnSpPr>
        <xdr:cNvPr id="321" name="直線コネクタ 320"/>
        <xdr:cNvCxnSpPr/>
      </xdr:nvCxnSpPr>
      <xdr:spPr>
        <a:xfrm flipV="1">
          <a:off x="16179800" y="10551689"/>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109326</xdr:rowOff>
    </xdr:from>
    <xdr:to>
      <xdr:col>23</xdr:col>
      <xdr:colOff>406400</xdr:colOff>
      <xdr:row>61</xdr:row>
      <xdr:rowOff>113347</xdr:rowOff>
    </xdr:to>
    <xdr:cxnSp macro="">
      <xdr:nvCxnSpPr>
        <xdr:cNvPr id="324" name="直線コネクタ 323"/>
        <xdr:cNvCxnSpPr/>
      </xdr:nvCxnSpPr>
      <xdr:spPr>
        <a:xfrm>
          <a:off x="15290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101282</xdr:rowOff>
    </xdr:from>
    <xdr:to>
      <xdr:col>22</xdr:col>
      <xdr:colOff>203200</xdr:colOff>
      <xdr:row>61</xdr:row>
      <xdr:rowOff>109326</xdr:rowOff>
    </xdr:to>
    <xdr:cxnSp macro="">
      <xdr:nvCxnSpPr>
        <xdr:cNvPr id="327" name="直線コネクタ 326"/>
        <xdr:cNvCxnSpPr/>
      </xdr:nvCxnSpPr>
      <xdr:spPr>
        <a:xfrm>
          <a:off x="14401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73131</xdr:rowOff>
    </xdr:from>
    <xdr:to>
      <xdr:col>21</xdr:col>
      <xdr:colOff>0</xdr:colOff>
      <xdr:row>61</xdr:row>
      <xdr:rowOff>101282</xdr:rowOff>
    </xdr:to>
    <xdr:cxnSp macro="">
      <xdr:nvCxnSpPr>
        <xdr:cNvPr id="330" name="直線コネクタ 329"/>
        <xdr:cNvCxnSpPr/>
      </xdr:nvCxnSpPr>
      <xdr:spPr>
        <a:xfrm>
          <a:off x="13512800" y="10531581"/>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42439</xdr:rowOff>
    </xdr:from>
    <xdr:to>
      <xdr:col>24</xdr:col>
      <xdr:colOff>609600</xdr:colOff>
      <xdr:row>61</xdr:row>
      <xdr:rowOff>144039</xdr:rowOff>
    </xdr:to>
    <xdr:sp macro="" textlink="">
      <xdr:nvSpPr>
        <xdr:cNvPr id="340" name="円/楕円 339"/>
        <xdr:cNvSpPr/>
      </xdr:nvSpPr>
      <xdr:spPr>
        <a:xfrm>
          <a:off x="169672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14516</xdr:rowOff>
    </xdr:from>
    <xdr:ext cx="762000" cy="259045"/>
    <xdr:sp macro="" textlink="">
      <xdr:nvSpPr>
        <xdr:cNvPr id="341" name="定員管理の状況該当値テキスト"/>
        <xdr:cNvSpPr txBox="1"/>
      </xdr:nvSpPr>
      <xdr:spPr>
        <a:xfrm>
          <a:off x="17106900" y="1047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62547</xdr:rowOff>
    </xdr:from>
    <xdr:to>
      <xdr:col>23</xdr:col>
      <xdr:colOff>457200</xdr:colOff>
      <xdr:row>61</xdr:row>
      <xdr:rowOff>164147</xdr:rowOff>
    </xdr:to>
    <xdr:sp macro="" textlink="">
      <xdr:nvSpPr>
        <xdr:cNvPr id="342" name="円/楕円 341"/>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43" name="テキスト ボックス 342"/>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58526</xdr:rowOff>
    </xdr:from>
    <xdr:to>
      <xdr:col>22</xdr:col>
      <xdr:colOff>254000</xdr:colOff>
      <xdr:row>61</xdr:row>
      <xdr:rowOff>160126</xdr:rowOff>
    </xdr:to>
    <xdr:sp macro="" textlink="">
      <xdr:nvSpPr>
        <xdr:cNvPr id="344" name="円/楕円 343"/>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170303</xdr:rowOff>
    </xdr:from>
    <xdr:ext cx="762000" cy="259045"/>
    <xdr:sp macro="" textlink="">
      <xdr:nvSpPr>
        <xdr:cNvPr id="345" name="テキスト ボックス 344"/>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50482</xdr:rowOff>
    </xdr:from>
    <xdr:to>
      <xdr:col>21</xdr:col>
      <xdr:colOff>50800</xdr:colOff>
      <xdr:row>61</xdr:row>
      <xdr:rowOff>152082</xdr:rowOff>
    </xdr:to>
    <xdr:sp macro="" textlink="">
      <xdr:nvSpPr>
        <xdr:cNvPr id="346" name="円/楕円 345"/>
        <xdr:cNvSpPr/>
      </xdr:nvSpPr>
      <xdr:spPr>
        <a:xfrm>
          <a:off x="14351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162259</xdr:rowOff>
    </xdr:from>
    <xdr:ext cx="762000" cy="259045"/>
    <xdr:sp macro="" textlink="">
      <xdr:nvSpPr>
        <xdr:cNvPr id="347" name="テキスト ボックス 346"/>
        <xdr:cNvSpPr txBox="1"/>
      </xdr:nvSpPr>
      <xdr:spPr>
        <a:xfrm>
          <a:off x="14020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22331</xdr:rowOff>
    </xdr:from>
    <xdr:to>
      <xdr:col>19</xdr:col>
      <xdr:colOff>533400</xdr:colOff>
      <xdr:row>61</xdr:row>
      <xdr:rowOff>123931</xdr:rowOff>
    </xdr:to>
    <xdr:sp macro="" textlink="">
      <xdr:nvSpPr>
        <xdr:cNvPr id="348" name="円/楕円 347"/>
        <xdr:cNvSpPr/>
      </xdr:nvSpPr>
      <xdr:spPr>
        <a:xfrm>
          <a:off x="134620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134108</xdr:rowOff>
    </xdr:from>
    <xdr:ext cx="762000" cy="259045"/>
    <xdr:sp macro="" textlink="">
      <xdr:nvSpPr>
        <xdr:cNvPr id="349" name="テキスト ボックス 348"/>
        <xdr:cNvSpPr txBox="1"/>
      </xdr:nvSpPr>
      <xdr:spPr>
        <a:xfrm>
          <a:off x="13131800" y="1024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の標準財政規模の増や、償還終了・利率見直しによる利息の減などにより実質公債費比率は減少となった。今後は恵庭駅西口整備事業や焼却施設整備事業に伴う起債の元金償還が開始されることから、今後増加していく見込み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153670</xdr:rowOff>
    </xdr:to>
    <xdr:cxnSp macro="">
      <xdr:nvCxnSpPr>
        <xdr:cNvPr id="379" name="直線コネクタ 378"/>
        <xdr:cNvCxnSpPr/>
      </xdr:nvCxnSpPr>
      <xdr:spPr>
        <a:xfrm flipV="1">
          <a:off x="16179800" y="679799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42545</xdr:rowOff>
    </xdr:to>
    <xdr:cxnSp macro="">
      <xdr:nvCxnSpPr>
        <xdr:cNvPr id="382" name="直線コネクタ 381"/>
        <xdr:cNvCxnSpPr/>
      </xdr:nvCxnSpPr>
      <xdr:spPr>
        <a:xfrm flipV="1">
          <a:off x="15290800" y="684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42545</xdr:rowOff>
    </xdr:from>
    <xdr:to>
      <xdr:col>22</xdr:col>
      <xdr:colOff>203200</xdr:colOff>
      <xdr:row>40</xdr:row>
      <xdr:rowOff>102870</xdr:rowOff>
    </xdr:to>
    <xdr:cxnSp macro="">
      <xdr:nvCxnSpPr>
        <xdr:cNvPr id="385" name="直線コネクタ 384"/>
        <xdr:cNvCxnSpPr/>
      </xdr:nvCxnSpPr>
      <xdr:spPr>
        <a:xfrm flipV="1">
          <a:off x="14401800" y="69005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40</xdr:row>
      <xdr:rowOff>169228</xdr:rowOff>
    </xdr:to>
    <xdr:cxnSp macro="">
      <xdr:nvCxnSpPr>
        <xdr:cNvPr id="388" name="直線コネクタ 387"/>
        <xdr:cNvCxnSpPr/>
      </xdr:nvCxnSpPr>
      <xdr:spPr>
        <a:xfrm flipV="1">
          <a:off x="13512800" y="696087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8" name="円/楕円 397"/>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9"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163195</xdr:rowOff>
    </xdr:from>
    <xdr:to>
      <xdr:col>22</xdr:col>
      <xdr:colOff>254000</xdr:colOff>
      <xdr:row>40</xdr:row>
      <xdr:rowOff>93345</xdr:rowOff>
    </xdr:to>
    <xdr:sp macro="" textlink="">
      <xdr:nvSpPr>
        <xdr:cNvPr id="402" name="円/楕円 401"/>
        <xdr:cNvSpPr/>
      </xdr:nvSpPr>
      <xdr:spPr>
        <a:xfrm>
          <a:off x="15240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403" name="テキスト ボックス 402"/>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4" name="円/楕円 403"/>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5" name="テキスト ボックス 404"/>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6" name="円/楕円 405"/>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58755</xdr:rowOff>
    </xdr:from>
    <xdr:ext cx="762000" cy="259045"/>
    <xdr:sp macro="" textlink="">
      <xdr:nvSpPr>
        <xdr:cNvPr id="407" name="テキスト ボックス 406"/>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は宅地提供や将来負担軽減のため、第三セクター等である恵庭市振興公社の土地を一括取得したことにより、前年に比べ大幅に減となったことから類似団体の平均に近づく形となった。今後は焼却施設整備等の大型事業により増加する見込みである。歳入の大きな増も見込みにくいことから、既存事業の見直しや公共施設の適切な管理等による歳出の抑制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110998</xdr:rowOff>
    </xdr:from>
    <xdr:to>
      <xdr:col>24</xdr:col>
      <xdr:colOff>558800</xdr:colOff>
      <xdr:row>16</xdr:row>
      <xdr:rowOff>167174</xdr:rowOff>
    </xdr:to>
    <xdr:cxnSp macro="">
      <xdr:nvCxnSpPr>
        <xdr:cNvPr id="441" name="直線コネクタ 440"/>
        <xdr:cNvCxnSpPr/>
      </xdr:nvCxnSpPr>
      <xdr:spPr>
        <a:xfrm flipV="1">
          <a:off x="16179800" y="2682748"/>
          <a:ext cx="8382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167174</xdr:rowOff>
    </xdr:from>
    <xdr:to>
      <xdr:col>23</xdr:col>
      <xdr:colOff>406400</xdr:colOff>
      <xdr:row>17</xdr:row>
      <xdr:rowOff>25485</xdr:rowOff>
    </xdr:to>
    <xdr:cxnSp macro="">
      <xdr:nvCxnSpPr>
        <xdr:cNvPr id="444" name="直線コネクタ 443"/>
        <xdr:cNvCxnSpPr/>
      </xdr:nvCxnSpPr>
      <xdr:spPr>
        <a:xfrm flipV="1">
          <a:off x="15290800" y="291037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25485</xdr:rowOff>
    </xdr:from>
    <xdr:to>
      <xdr:col>22</xdr:col>
      <xdr:colOff>203200</xdr:colOff>
      <xdr:row>17</xdr:row>
      <xdr:rowOff>103505</xdr:rowOff>
    </xdr:to>
    <xdr:cxnSp macro="">
      <xdr:nvCxnSpPr>
        <xdr:cNvPr id="447" name="直線コネクタ 446"/>
        <xdr:cNvCxnSpPr/>
      </xdr:nvCxnSpPr>
      <xdr:spPr>
        <a:xfrm flipV="1">
          <a:off x="14401800" y="2940135"/>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103505</xdr:rowOff>
    </xdr:from>
    <xdr:to>
      <xdr:col>21</xdr:col>
      <xdr:colOff>0</xdr:colOff>
      <xdr:row>17</xdr:row>
      <xdr:rowOff>167852</xdr:rowOff>
    </xdr:to>
    <xdr:cxnSp macro="">
      <xdr:nvCxnSpPr>
        <xdr:cNvPr id="450" name="直線コネクタ 449"/>
        <xdr:cNvCxnSpPr/>
      </xdr:nvCxnSpPr>
      <xdr:spPr>
        <a:xfrm flipV="1">
          <a:off x="13512800" y="301815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60198</xdr:rowOff>
    </xdr:from>
    <xdr:to>
      <xdr:col>24</xdr:col>
      <xdr:colOff>609600</xdr:colOff>
      <xdr:row>15</xdr:row>
      <xdr:rowOff>161798</xdr:rowOff>
    </xdr:to>
    <xdr:sp macro="" textlink="">
      <xdr:nvSpPr>
        <xdr:cNvPr id="460" name="円/楕円 459"/>
        <xdr:cNvSpPr/>
      </xdr:nvSpPr>
      <xdr:spPr>
        <a:xfrm>
          <a:off x="16967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32275</xdr:rowOff>
    </xdr:from>
    <xdr:ext cx="762000" cy="259045"/>
    <xdr:sp macro="" textlink="">
      <xdr:nvSpPr>
        <xdr:cNvPr id="461" name="将来負担の状況該当値テキスト"/>
        <xdr:cNvSpPr txBox="1"/>
      </xdr:nvSpPr>
      <xdr:spPr>
        <a:xfrm>
          <a:off x="17106900" y="260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116374</xdr:rowOff>
    </xdr:from>
    <xdr:to>
      <xdr:col>23</xdr:col>
      <xdr:colOff>457200</xdr:colOff>
      <xdr:row>17</xdr:row>
      <xdr:rowOff>46524</xdr:rowOff>
    </xdr:to>
    <xdr:sp macro="" textlink="">
      <xdr:nvSpPr>
        <xdr:cNvPr id="462" name="円/楕円 461"/>
        <xdr:cNvSpPr/>
      </xdr:nvSpPr>
      <xdr:spPr>
        <a:xfrm>
          <a:off x="16129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31301</xdr:rowOff>
    </xdr:from>
    <xdr:ext cx="736600" cy="259045"/>
    <xdr:sp macro="" textlink="">
      <xdr:nvSpPr>
        <xdr:cNvPr id="463" name="テキスト ボックス 462"/>
        <xdr:cNvSpPr txBox="1"/>
      </xdr:nvSpPr>
      <xdr:spPr>
        <a:xfrm>
          <a:off x="15798800" y="294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146135</xdr:rowOff>
    </xdr:from>
    <xdr:to>
      <xdr:col>22</xdr:col>
      <xdr:colOff>254000</xdr:colOff>
      <xdr:row>17</xdr:row>
      <xdr:rowOff>76285</xdr:rowOff>
    </xdr:to>
    <xdr:sp macro="" textlink="">
      <xdr:nvSpPr>
        <xdr:cNvPr id="464" name="円/楕円 463"/>
        <xdr:cNvSpPr/>
      </xdr:nvSpPr>
      <xdr:spPr>
        <a:xfrm>
          <a:off x="15240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61062</xdr:rowOff>
    </xdr:from>
    <xdr:ext cx="762000" cy="259045"/>
    <xdr:sp macro="" textlink="">
      <xdr:nvSpPr>
        <xdr:cNvPr id="465" name="テキスト ボックス 464"/>
        <xdr:cNvSpPr txBox="1"/>
      </xdr:nvSpPr>
      <xdr:spPr>
        <a:xfrm>
          <a:off x="14909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52705</xdr:rowOff>
    </xdr:from>
    <xdr:to>
      <xdr:col>21</xdr:col>
      <xdr:colOff>50800</xdr:colOff>
      <xdr:row>17</xdr:row>
      <xdr:rowOff>154305</xdr:rowOff>
    </xdr:to>
    <xdr:sp macro="" textlink="">
      <xdr:nvSpPr>
        <xdr:cNvPr id="466" name="円/楕円 465"/>
        <xdr:cNvSpPr/>
      </xdr:nvSpPr>
      <xdr:spPr>
        <a:xfrm>
          <a:off x="14351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139082</xdr:rowOff>
    </xdr:from>
    <xdr:ext cx="762000" cy="259045"/>
    <xdr:sp macro="" textlink="">
      <xdr:nvSpPr>
        <xdr:cNvPr id="467" name="テキスト ボックス 466"/>
        <xdr:cNvSpPr txBox="1"/>
      </xdr:nvSpPr>
      <xdr:spPr>
        <a:xfrm>
          <a:off x="14020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68" name="円/楕円 467"/>
        <xdr:cNvSpPr/>
      </xdr:nvSpPr>
      <xdr:spPr>
        <a:xfrm>
          <a:off x="13462000" y="30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69" name="テキスト ボックス 468"/>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近年の団塊の世代の大量退職により職員の平均年齢が下がったため低下傾向にある。今後は緩やかに平均年齢が上昇していくことから、増加傾向となっていく見込みである。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37</xdr:row>
      <xdr:rowOff>4536</xdr:rowOff>
    </xdr:to>
    <xdr:cxnSp macro="">
      <xdr:nvCxnSpPr>
        <xdr:cNvPr id="68" name="直線コネクタ 67"/>
        <xdr:cNvCxnSpPr/>
      </xdr:nvCxnSpPr>
      <xdr:spPr>
        <a:xfrm flipV="1">
          <a:off x="3987800" y="623062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156392</xdr:rowOff>
    </xdr:from>
    <xdr:to>
      <xdr:col>5</xdr:col>
      <xdr:colOff>549275</xdr:colOff>
      <xdr:row>37</xdr:row>
      <xdr:rowOff>4536</xdr:rowOff>
    </xdr:to>
    <xdr:cxnSp macro="">
      <xdr:nvCxnSpPr>
        <xdr:cNvPr id="71" name="直線コネクタ 70"/>
        <xdr:cNvCxnSpPr/>
      </xdr:nvCxnSpPr>
      <xdr:spPr>
        <a:xfrm>
          <a:off x="3098800" y="63285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156392</xdr:rowOff>
    </xdr:from>
    <xdr:to>
      <xdr:col>4</xdr:col>
      <xdr:colOff>346075</xdr:colOff>
      <xdr:row>37</xdr:row>
      <xdr:rowOff>43724</xdr:rowOff>
    </xdr:to>
    <xdr:cxnSp macro="">
      <xdr:nvCxnSpPr>
        <xdr:cNvPr id="74" name="直線コネクタ 73"/>
        <xdr:cNvCxnSpPr/>
      </xdr:nvCxnSpPr>
      <xdr:spPr>
        <a:xfrm flipV="1">
          <a:off x="2209800" y="63285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43724</xdr:rowOff>
    </xdr:from>
    <xdr:to>
      <xdr:col>3</xdr:col>
      <xdr:colOff>142875</xdr:colOff>
      <xdr:row>37</xdr:row>
      <xdr:rowOff>122101</xdr:rowOff>
    </xdr:to>
    <xdr:cxnSp macro="">
      <xdr:nvCxnSpPr>
        <xdr:cNvPr id="77" name="直線コネクタ 76"/>
        <xdr:cNvCxnSpPr/>
      </xdr:nvCxnSpPr>
      <xdr:spPr>
        <a:xfrm flipV="1">
          <a:off x="1320800" y="638737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7" name="円/楕円 86"/>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8"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9" name="円/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105592</xdr:rowOff>
    </xdr:from>
    <xdr:to>
      <xdr:col>4</xdr:col>
      <xdr:colOff>396875</xdr:colOff>
      <xdr:row>37</xdr:row>
      <xdr:rowOff>35742</xdr:rowOff>
    </xdr:to>
    <xdr:sp macro="" textlink="">
      <xdr:nvSpPr>
        <xdr:cNvPr id="91" name="円/楕円 90"/>
        <xdr:cNvSpPr/>
      </xdr:nvSpPr>
      <xdr:spPr>
        <a:xfrm>
          <a:off x="3048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20519</xdr:rowOff>
    </xdr:from>
    <xdr:ext cx="762000" cy="259045"/>
    <xdr:sp macro="" textlink="">
      <xdr:nvSpPr>
        <xdr:cNvPr id="92" name="テキスト ボックス 91"/>
        <xdr:cNvSpPr txBox="1"/>
      </xdr:nvSpPr>
      <xdr:spPr>
        <a:xfrm>
          <a:off x="2717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164374</xdr:rowOff>
    </xdr:from>
    <xdr:to>
      <xdr:col>3</xdr:col>
      <xdr:colOff>193675</xdr:colOff>
      <xdr:row>37</xdr:row>
      <xdr:rowOff>94524</xdr:rowOff>
    </xdr:to>
    <xdr:sp macro="" textlink="">
      <xdr:nvSpPr>
        <xdr:cNvPr id="93" name="円/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79301</xdr:rowOff>
    </xdr:from>
    <xdr:ext cx="762000" cy="259045"/>
    <xdr:sp macro="" textlink="">
      <xdr:nvSpPr>
        <xdr:cNvPr id="94" name="テキスト ボックス 93"/>
        <xdr:cNvSpPr txBox="1"/>
      </xdr:nvSpPr>
      <xdr:spPr>
        <a:xfrm>
          <a:off x="1828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71301</xdr:rowOff>
    </xdr:from>
    <xdr:to>
      <xdr:col>1</xdr:col>
      <xdr:colOff>676275</xdr:colOff>
      <xdr:row>38</xdr:row>
      <xdr:rowOff>1451</xdr:rowOff>
    </xdr:to>
    <xdr:sp macro="" textlink="">
      <xdr:nvSpPr>
        <xdr:cNvPr id="95" name="円/楕円 94"/>
        <xdr:cNvSpPr/>
      </xdr:nvSpPr>
      <xdr:spPr>
        <a:xfrm>
          <a:off x="1270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157678</xdr:rowOff>
    </xdr:from>
    <xdr:ext cx="762000" cy="259045"/>
    <xdr:sp macro="" textlink="">
      <xdr:nvSpPr>
        <xdr:cNvPr id="96" name="テキスト ボックス 95"/>
        <xdr:cNvSpPr txBox="1"/>
      </xdr:nvSpPr>
      <xdr:spPr>
        <a:xfrm>
          <a:off x="939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アウトソーシングの推進や臨時職員の増などにより、増加傾向となっている。今後も更なる人件費抑制などの合理化を進める一方で、不要不急な事業費の削減に努める。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115570</xdr:rowOff>
    </xdr:to>
    <xdr:cxnSp macro="">
      <xdr:nvCxnSpPr>
        <xdr:cNvPr id="129" name="直線コネクタ 128"/>
        <xdr:cNvCxnSpPr/>
      </xdr:nvCxnSpPr>
      <xdr:spPr>
        <a:xfrm>
          <a:off x="15671800" y="2999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85090</xdr:rowOff>
    </xdr:to>
    <xdr:cxnSp macro="">
      <xdr:nvCxnSpPr>
        <xdr:cNvPr id="132" name="直線コネクタ 131"/>
        <xdr:cNvCxnSpPr/>
      </xdr:nvCxnSpPr>
      <xdr:spPr>
        <a:xfrm>
          <a:off x="14782800" y="296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46990</xdr:rowOff>
    </xdr:to>
    <xdr:cxnSp macro="">
      <xdr:nvCxnSpPr>
        <xdr:cNvPr id="135" name="直線コネクタ 134"/>
        <xdr:cNvCxnSpPr/>
      </xdr:nvCxnSpPr>
      <xdr:spPr>
        <a:xfrm>
          <a:off x="13893800" y="294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31750</xdr:rowOff>
    </xdr:to>
    <xdr:cxnSp macro="">
      <xdr:nvCxnSpPr>
        <xdr:cNvPr id="138" name="直線コネクタ 137"/>
        <xdr:cNvCxnSpPr/>
      </xdr:nvCxnSpPr>
      <xdr:spPr>
        <a:xfrm>
          <a:off x="13004800" y="284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8" name="円/楕円 147"/>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9"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50" name="円/楕円 149"/>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51" name="テキスト ボックス 150"/>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52" name="円/楕円 151"/>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53" name="テキスト ボックス 152"/>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4" name="円/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6" name="円/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が増加してきた中で、生活保護費や児童手当・児童扶養手当が微減となってきたことから微増となっている。高齢化率の上昇により負担金事業の減少は難しいが、補助事業や単独事業の見直しを行い、適切な支出を行う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31750</xdr:rowOff>
    </xdr:to>
    <xdr:cxnSp macro="">
      <xdr:nvCxnSpPr>
        <xdr:cNvPr id="194" name="直線コネクタ 193"/>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97" name="直線コネクタ 196"/>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98425</xdr:rowOff>
    </xdr:from>
    <xdr:to>
      <xdr:col>4</xdr:col>
      <xdr:colOff>346075</xdr:colOff>
      <xdr:row>55</xdr:row>
      <xdr:rowOff>12700</xdr:rowOff>
    </xdr:to>
    <xdr:cxnSp macro="">
      <xdr:nvCxnSpPr>
        <xdr:cNvPr id="200" name="直線コネクタ 199"/>
        <xdr:cNvCxnSpPr/>
      </xdr:nvCxnSpPr>
      <xdr:spPr>
        <a:xfrm>
          <a:off x="2209800" y="9356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98425</xdr:rowOff>
    </xdr:from>
    <xdr:to>
      <xdr:col>3</xdr:col>
      <xdr:colOff>142875</xdr:colOff>
      <xdr:row>54</xdr:row>
      <xdr:rowOff>127000</xdr:rowOff>
    </xdr:to>
    <xdr:cxnSp macro="">
      <xdr:nvCxnSpPr>
        <xdr:cNvPr id="203" name="直線コネクタ 202"/>
        <xdr:cNvCxnSpPr/>
      </xdr:nvCxnSpPr>
      <xdr:spPr>
        <a:xfrm flipV="1">
          <a:off x="1320800" y="9356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3" name="円/楕円 212"/>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4"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5" name="円/楕円 214"/>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6" name="テキスト ボックス 215"/>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7" name="円/楕円 216"/>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18" name="テキスト ボックス 217"/>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47625</xdr:rowOff>
    </xdr:from>
    <xdr:to>
      <xdr:col>3</xdr:col>
      <xdr:colOff>193675</xdr:colOff>
      <xdr:row>54</xdr:row>
      <xdr:rowOff>149225</xdr:rowOff>
    </xdr:to>
    <xdr:sp macro="" textlink="">
      <xdr:nvSpPr>
        <xdr:cNvPr id="219" name="円/楕円 218"/>
        <xdr:cNvSpPr/>
      </xdr:nvSpPr>
      <xdr:spPr>
        <a:xfrm>
          <a:off x="2159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134002</xdr:rowOff>
    </xdr:from>
    <xdr:ext cx="762000" cy="259045"/>
    <xdr:sp macro="" textlink="">
      <xdr:nvSpPr>
        <xdr:cNvPr id="220" name="テキスト ボックス 219"/>
        <xdr:cNvSpPr txBox="1"/>
      </xdr:nvSpPr>
      <xdr:spPr>
        <a:xfrm>
          <a:off x="1828800" y="939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21" name="円/楕円 22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22" name="テキスト ボックス 221"/>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下水道事業会計が法適用化したことにより、繰出金が激減したため低下した。施設の老朽化による維持補修費の増加や、国民健康保険特別会計・後期高齢者医療特別会計・介護保険特別会計への繰出金の増に伴い、近年は増加傾向にあ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xdr:rowOff>
    </xdr:to>
    <xdr:cxnSp macro="">
      <xdr:nvCxnSpPr>
        <xdr:cNvPr id="255" name="直線コネクタ 254"/>
        <xdr:cNvCxnSpPr/>
      </xdr:nvCxnSpPr>
      <xdr:spPr>
        <a:xfrm>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56</xdr:row>
      <xdr:rowOff>165100</xdr:rowOff>
    </xdr:to>
    <xdr:cxnSp macro="">
      <xdr:nvCxnSpPr>
        <xdr:cNvPr id="258" name="直線コネクタ 257"/>
        <xdr:cNvCxnSpPr/>
      </xdr:nvCxnSpPr>
      <xdr:spPr>
        <a:xfrm>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59</xdr:row>
      <xdr:rowOff>69850</xdr:rowOff>
    </xdr:to>
    <xdr:cxnSp macro="">
      <xdr:nvCxnSpPr>
        <xdr:cNvPr id="261" name="直線コネクタ 260"/>
        <xdr:cNvCxnSpPr/>
      </xdr:nvCxnSpPr>
      <xdr:spPr>
        <a:xfrm flipV="1">
          <a:off x="13893800" y="97586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69850</xdr:rowOff>
    </xdr:to>
    <xdr:cxnSp macro="">
      <xdr:nvCxnSpPr>
        <xdr:cNvPr id="264" name="直線コネクタ 263"/>
        <xdr:cNvCxnSpPr/>
      </xdr:nvCxnSpPr>
      <xdr:spPr>
        <a:xfrm>
          <a:off x="13004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4" name="円/楕円 273"/>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5"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6" name="円/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7" name="テキスト ボックス 276"/>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8" name="円/楕円 277"/>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9" name="テキスト ボックス 278"/>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80" name="円/楕円 27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81" name="テキスト ボックス 280"/>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82" name="円/楕円 281"/>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83" name="テキスト ボックス 282"/>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３年度、２４年度は下水道事業会計が法非適用であったが、平成２５年度より法適用となったため大きく増加した。平成２７年度については幼稚園就園奨励費の減等により、減少となった。今後も補助金等の必要性の見直しにより低減を図っ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110998</xdr:rowOff>
    </xdr:from>
    <xdr:to>
      <xdr:col>24</xdr:col>
      <xdr:colOff>31750</xdr:colOff>
      <xdr:row>35</xdr:row>
      <xdr:rowOff>138430</xdr:rowOff>
    </xdr:to>
    <xdr:cxnSp macro="">
      <xdr:nvCxnSpPr>
        <xdr:cNvPr id="313" name="直線コネクタ 312"/>
        <xdr:cNvCxnSpPr/>
      </xdr:nvCxnSpPr>
      <xdr:spPr>
        <a:xfrm flipV="1">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138430</xdr:rowOff>
    </xdr:to>
    <xdr:cxnSp macro="">
      <xdr:nvCxnSpPr>
        <xdr:cNvPr id="316" name="直線コネクタ 315"/>
        <xdr:cNvCxnSpPr/>
      </xdr:nvCxnSpPr>
      <xdr:spPr>
        <a:xfrm>
          <a:off x="14782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40132</xdr:rowOff>
    </xdr:from>
    <xdr:to>
      <xdr:col>21</xdr:col>
      <xdr:colOff>361950</xdr:colOff>
      <xdr:row>35</xdr:row>
      <xdr:rowOff>133858</xdr:rowOff>
    </xdr:to>
    <xdr:cxnSp macro="">
      <xdr:nvCxnSpPr>
        <xdr:cNvPr id="319" name="直線コネクタ 318"/>
        <xdr:cNvCxnSpPr/>
      </xdr:nvCxnSpPr>
      <xdr:spPr>
        <a:xfrm>
          <a:off x="13893800" y="586943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40132</xdr:rowOff>
    </xdr:to>
    <xdr:cxnSp macro="">
      <xdr:nvCxnSpPr>
        <xdr:cNvPr id="322" name="直線コネクタ 321"/>
        <xdr:cNvCxnSpPr/>
      </xdr:nvCxnSpPr>
      <xdr:spPr>
        <a:xfrm>
          <a:off x="13004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32" name="円/楕円 331"/>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33"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4" name="円/楕円 333"/>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5" name="テキスト ボックス 334"/>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36" name="円/楕円 33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37" name="テキスト ボックス 33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160782</xdr:rowOff>
    </xdr:from>
    <xdr:to>
      <xdr:col>20</xdr:col>
      <xdr:colOff>209550</xdr:colOff>
      <xdr:row>34</xdr:row>
      <xdr:rowOff>90932</xdr:rowOff>
    </xdr:to>
    <xdr:sp macro="" textlink="">
      <xdr:nvSpPr>
        <xdr:cNvPr id="338" name="円/楕円 337"/>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101109</xdr:rowOff>
    </xdr:from>
    <xdr:ext cx="762000" cy="259045"/>
    <xdr:sp macro="" textlink="">
      <xdr:nvSpPr>
        <xdr:cNvPr id="339" name="テキスト ボックス 338"/>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40" name="円/楕円 339"/>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41" name="テキスト ボックス 340"/>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以前の起債の償還終了や利率見直しにより減少傾向にある。今後大型事業が控えていることから、恵庭市財政運営の基本指針に基づき、一般会計の建設起債発行額を１０億程度としつつ、当該年度の償還額以内となるよう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110998</xdr:rowOff>
    </xdr:to>
    <xdr:cxnSp macro="">
      <xdr:nvCxnSpPr>
        <xdr:cNvPr id="371" name="直線コネクタ 370"/>
        <xdr:cNvCxnSpPr/>
      </xdr:nvCxnSpPr>
      <xdr:spPr>
        <a:xfrm flipV="1">
          <a:off x="3987800" y="13244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133858</xdr:rowOff>
    </xdr:to>
    <xdr:cxnSp macro="">
      <xdr:nvCxnSpPr>
        <xdr:cNvPr id="374" name="直線コネクタ 373"/>
        <xdr:cNvCxnSpPr/>
      </xdr:nvCxnSpPr>
      <xdr:spPr>
        <a:xfrm flipV="1">
          <a:off x="3098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133858</xdr:rowOff>
    </xdr:to>
    <xdr:cxnSp macro="">
      <xdr:nvCxnSpPr>
        <xdr:cNvPr id="377" name="直線コネクタ 376"/>
        <xdr:cNvCxnSpPr/>
      </xdr:nvCxnSpPr>
      <xdr:spPr>
        <a:xfrm>
          <a:off x="2209800" y="13335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12700</xdr:rowOff>
    </xdr:to>
    <xdr:cxnSp macro="">
      <xdr:nvCxnSpPr>
        <xdr:cNvPr id="380" name="直線コネクタ 379"/>
        <xdr:cNvCxnSpPr/>
      </xdr:nvCxnSpPr>
      <xdr:spPr>
        <a:xfrm flipV="1">
          <a:off x="1320800" y="133355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90" name="円/楕円 389"/>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91"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2" name="円/楕円 391"/>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93" name="テキスト ボックス 39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4" name="円/楕円 393"/>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5" name="テキスト ボックス 39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6" name="円/楕円 395"/>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7" name="テキスト ボックス 396"/>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8" name="円/楕円 397"/>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9" name="テキスト ボックス 398"/>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今後、扶助費及び維持補修費の伸びが想定されることから、不要不急な事業費の削減に努める。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101854</xdr:rowOff>
    </xdr:to>
    <xdr:cxnSp macro="">
      <xdr:nvCxnSpPr>
        <xdr:cNvPr id="430" name="直線コネクタ 429"/>
        <xdr:cNvCxnSpPr/>
      </xdr:nvCxnSpPr>
      <xdr:spPr>
        <a:xfrm flipV="1">
          <a:off x="15671800" y="13216637"/>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101854</xdr:rowOff>
    </xdr:to>
    <xdr:cxnSp macro="">
      <xdr:nvCxnSpPr>
        <xdr:cNvPr id="433" name="直線コネクタ 432"/>
        <xdr:cNvCxnSpPr/>
      </xdr:nvCxnSpPr>
      <xdr:spPr>
        <a:xfrm>
          <a:off x="14782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28702</xdr:rowOff>
    </xdr:from>
    <xdr:to>
      <xdr:col>21</xdr:col>
      <xdr:colOff>361950</xdr:colOff>
      <xdr:row>77</xdr:row>
      <xdr:rowOff>46989</xdr:rowOff>
    </xdr:to>
    <xdr:cxnSp macro="">
      <xdr:nvCxnSpPr>
        <xdr:cNvPr id="436" name="直線コネクタ 435"/>
        <xdr:cNvCxnSpPr/>
      </xdr:nvCxnSpPr>
      <xdr:spPr>
        <a:xfrm>
          <a:off x="13893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140715</xdr:rowOff>
    </xdr:from>
    <xdr:to>
      <xdr:col>20</xdr:col>
      <xdr:colOff>158750</xdr:colOff>
      <xdr:row>77</xdr:row>
      <xdr:rowOff>28702</xdr:rowOff>
    </xdr:to>
    <xdr:cxnSp macro="">
      <xdr:nvCxnSpPr>
        <xdr:cNvPr id="439" name="直線コネクタ 438"/>
        <xdr:cNvCxnSpPr/>
      </xdr:nvCxnSpPr>
      <xdr:spPr>
        <a:xfrm>
          <a:off x="13004800" y="131709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49" name="円/楕円 448"/>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152164</xdr:rowOff>
    </xdr:from>
    <xdr:ext cx="762000" cy="259045"/>
    <xdr:sp macro="" textlink="">
      <xdr:nvSpPr>
        <xdr:cNvPr id="450"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51" name="円/楕円 450"/>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52" name="テキスト ボックス 451"/>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53" name="円/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149352</xdr:rowOff>
    </xdr:from>
    <xdr:to>
      <xdr:col>20</xdr:col>
      <xdr:colOff>209550</xdr:colOff>
      <xdr:row>77</xdr:row>
      <xdr:rowOff>79502</xdr:rowOff>
    </xdr:to>
    <xdr:sp macro="" textlink="">
      <xdr:nvSpPr>
        <xdr:cNvPr id="455" name="円/楕円 454"/>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64279</xdr:rowOff>
    </xdr:from>
    <xdr:ext cx="762000" cy="259045"/>
    <xdr:sp macro="" textlink="">
      <xdr:nvSpPr>
        <xdr:cNvPr id="456" name="テキスト ボックス 455"/>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7" name="円/楕円 456"/>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8" name="テキスト ボックス 457"/>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北海道恵庭市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86900</xdr:rowOff>
    </xdr:from>
    <xdr:to>
      <xdr:col>4</xdr:col>
      <xdr:colOff>1117600</xdr:colOff>
      <xdr:row>17</xdr:row>
      <xdr:rowOff>111227</xdr:rowOff>
    </xdr:to>
    <xdr:cxnSp macro="">
      <xdr:nvCxnSpPr>
        <xdr:cNvPr id="50" name="直線コネクタ 49"/>
        <xdr:cNvCxnSpPr/>
      </xdr:nvCxnSpPr>
      <xdr:spPr bwMode="auto">
        <a:xfrm flipV="1">
          <a:off x="5003800" y="3049175"/>
          <a:ext cx="647700" cy="2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111227</xdr:rowOff>
    </xdr:from>
    <xdr:to>
      <xdr:col>4</xdr:col>
      <xdr:colOff>469900</xdr:colOff>
      <xdr:row>17</xdr:row>
      <xdr:rowOff>139687</xdr:rowOff>
    </xdr:to>
    <xdr:cxnSp macro="">
      <xdr:nvCxnSpPr>
        <xdr:cNvPr id="53" name="直線コネクタ 52"/>
        <xdr:cNvCxnSpPr/>
      </xdr:nvCxnSpPr>
      <xdr:spPr bwMode="auto">
        <a:xfrm flipV="1">
          <a:off x="4305300" y="3073502"/>
          <a:ext cx="698500" cy="2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122847</xdr:rowOff>
    </xdr:from>
    <xdr:to>
      <xdr:col>3</xdr:col>
      <xdr:colOff>904875</xdr:colOff>
      <xdr:row>17</xdr:row>
      <xdr:rowOff>139687</xdr:rowOff>
    </xdr:to>
    <xdr:cxnSp macro="">
      <xdr:nvCxnSpPr>
        <xdr:cNvPr id="56" name="直線コネクタ 55"/>
        <xdr:cNvCxnSpPr/>
      </xdr:nvCxnSpPr>
      <xdr:spPr bwMode="auto">
        <a:xfrm>
          <a:off x="3606800" y="3085122"/>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102064</xdr:rowOff>
    </xdr:from>
    <xdr:to>
      <xdr:col>3</xdr:col>
      <xdr:colOff>206375</xdr:colOff>
      <xdr:row>17</xdr:row>
      <xdr:rowOff>122847</xdr:rowOff>
    </xdr:to>
    <xdr:cxnSp macro="">
      <xdr:nvCxnSpPr>
        <xdr:cNvPr id="59" name="直線コネクタ 58"/>
        <xdr:cNvCxnSpPr/>
      </xdr:nvCxnSpPr>
      <xdr:spPr bwMode="auto">
        <a:xfrm>
          <a:off x="2908300" y="3064339"/>
          <a:ext cx="698500" cy="20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36100</xdr:rowOff>
    </xdr:from>
    <xdr:to>
      <xdr:col>5</xdr:col>
      <xdr:colOff>34925</xdr:colOff>
      <xdr:row>17</xdr:row>
      <xdr:rowOff>137700</xdr:rowOff>
    </xdr:to>
    <xdr:sp macro="" textlink="">
      <xdr:nvSpPr>
        <xdr:cNvPr id="69" name="円/楕円 68"/>
        <xdr:cNvSpPr/>
      </xdr:nvSpPr>
      <xdr:spPr bwMode="auto">
        <a:xfrm>
          <a:off x="5600700" y="299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8177</xdr:rowOff>
    </xdr:from>
    <xdr:ext cx="762000" cy="259045"/>
    <xdr:sp macro="" textlink="">
      <xdr:nvSpPr>
        <xdr:cNvPr id="70" name="人口1人当たり決算額の推移該当値テキスト130"/>
        <xdr:cNvSpPr txBox="1"/>
      </xdr:nvSpPr>
      <xdr:spPr>
        <a:xfrm>
          <a:off x="5740400" y="297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60427</xdr:rowOff>
    </xdr:from>
    <xdr:to>
      <xdr:col>4</xdr:col>
      <xdr:colOff>520700</xdr:colOff>
      <xdr:row>17</xdr:row>
      <xdr:rowOff>162027</xdr:rowOff>
    </xdr:to>
    <xdr:sp macro="" textlink="">
      <xdr:nvSpPr>
        <xdr:cNvPr id="71" name="円/楕円 70"/>
        <xdr:cNvSpPr/>
      </xdr:nvSpPr>
      <xdr:spPr bwMode="auto">
        <a:xfrm>
          <a:off x="4953000" y="302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146804</xdr:rowOff>
    </xdr:from>
    <xdr:ext cx="736600" cy="259045"/>
    <xdr:sp macro="" textlink="">
      <xdr:nvSpPr>
        <xdr:cNvPr id="72" name="テキスト ボックス 71"/>
        <xdr:cNvSpPr txBox="1"/>
      </xdr:nvSpPr>
      <xdr:spPr>
        <a:xfrm>
          <a:off x="4622800" y="3109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65,328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88887</xdr:rowOff>
    </xdr:from>
    <xdr:to>
      <xdr:col>3</xdr:col>
      <xdr:colOff>955675</xdr:colOff>
      <xdr:row>18</xdr:row>
      <xdr:rowOff>19037</xdr:rowOff>
    </xdr:to>
    <xdr:sp macro="" textlink="">
      <xdr:nvSpPr>
        <xdr:cNvPr id="73" name="円/楕円 72"/>
        <xdr:cNvSpPr/>
      </xdr:nvSpPr>
      <xdr:spPr bwMode="auto">
        <a:xfrm>
          <a:off x="42545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3814</xdr:rowOff>
    </xdr:from>
    <xdr:ext cx="762000" cy="259045"/>
    <xdr:sp macro="" textlink="">
      <xdr:nvSpPr>
        <xdr:cNvPr id="74" name="テキスト ボックス 73"/>
        <xdr:cNvSpPr txBox="1"/>
      </xdr:nvSpPr>
      <xdr:spPr>
        <a:xfrm>
          <a:off x="3924300" y="313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72047</xdr:rowOff>
    </xdr:from>
    <xdr:to>
      <xdr:col>3</xdr:col>
      <xdr:colOff>257175</xdr:colOff>
      <xdr:row>18</xdr:row>
      <xdr:rowOff>2197</xdr:rowOff>
    </xdr:to>
    <xdr:sp macro="" textlink="">
      <xdr:nvSpPr>
        <xdr:cNvPr id="75" name="円/楕円 74"/>
        <xdr:cNvSpPr/>
      </xdr:nvSpPr>
      <xdr:spPr bwMode="auto">
        <a:xfrm>
          <a:off x="3556000" y="303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158424</xdr:rowOff>
    </xdr:from>
    <xdr:ext cx="762000" cy="259045"/>
    <xdr:sp macro="" textlink="">
      <xdr:nvSpPr>
        <xdr:cNvPr id="76" name="テキスト ボックス 75"/>
        <xdr:cNvSpPr txBox="1"/>
      </xdr:nvSpPr>
      <xdr:spPr>
        <a:xfrm>
          <a:off x="3225800" y="312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51264</xdr:rowOff>
    </xdr:from>
    <xdr:to>
      <xdr:col>2</xdr:col>
      <xdr:colOff>692150</xdr:colOff>
      <xdr:row>17</xdr:row>
      <xdr:rowOff>152864</xdr:rowOff>
    </xdr:to>
    <xdr:sp macro="" textlink="">
      <xdr:nvSpPr>
        <xdr:cNvPr id="77" name="円/楕円 76"/>
        <xdr:cNvSpPr/>
      </xdr:nvSpPr>
      <xdr:spPr bwMode="auto">
        <a:xfrm>
          <a:off x="2857500" y="301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137641</xdr:rowOff>
    </xdr:from>
    <xdr:ext cx="762000" cy="259045"/>
    <xdr:sp macro="" textlink="">
      <xdr:nvSpPr>
        <xdr:cNvPr id="78" name="テキスト ボックス 77"/>
        <xdr:cNvSpPr txBox="1"/>
      </xdr:nvSpPr>
      <xdr:spPr>
        <a:xfrm>
          <a:off x="2527300" y="309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73136</xdr:rowOff>
    </xdr:from>
    <xdr:to>
      <xdr:col>4</xdr:col>
      <xdr:colOff>1117600</xdr:colOff>
      <xdr:row>36</xdr:row>
      <xdr:rowOff>81594</xdr:rowOff>
    </xdr:to>
    <xdr:cxnSp macro="">
      <xdr:nvCxnSpPr>
        <xdr:cNvPr id="115" name="直線コネクタ 114"/>
        <xdr:cNvCxnSpPr/>
      </xdr:nvCxnSpPr>
      <xdr:spPr bwMode="auto">
        <a:xfrm flipV="1">
          <a:off x="5003800" y="7026386"/>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184</xdr:rowOff>
    </xdr:from>
    <xdr:to>
      <xdr:col>4</xdr:col>
      <xdr:colOff>469900</xdr:colOff>
      <xdr:row>36</xdr:row>
      <xdr:rowOff>81594</xdr:rowOff>
    </xdr:to>
    <xdr:cxnSp macro="">
      <xdr:nvCxnSpPr>
        <xdr:cNvPr id="118" name="直線コネクタ 117"/>
        <xdr:cNvCxnSpPr/>
      </xdr:nvCxnSpPr>
      <xdr:spPr bwMode="auto">
        <a:xfrm>
          <a:off x="4305300" y="6953434"/>
          <a:ext cx="698500" cy="8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318653</xdr:rowOff>
    </xdr:from>
    <xdr:to>
      <xdr:col>3</xdr:col>
      <xdr:colOff>904875</xdr:colOff>
      <xdr:row>36</xdr:row>
      <xdr:rowOff>184</xdr:rowOff>
    </xdr:to>
    <xdr:cxnSp macro="">
      <xdr:nvCxnSpPr>
        <xdr:cNvPr id="121" name="直線コネクタ 120"/>
        <xdr:cNvCxnSpPr/>
      </xdr:nvCxnSpPr>
      <xdr:spPr bwMode="auto">
        <a:xfrm>
          <a:off x="3606800" y="6929003"/>
          <a:ext cx="698500" cy="2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276304</xdr:rowOff>
    </xdr:from>
    <xdr:to>
      <xdr:col>3</xdr:col>
      <xdr:colOff>206375</xdr:colOff>
      <xdr:row>35</xdr:row>
      <xdr:rowOff>318653</xdr:rowOff>
    </xdr:to>
    <xdr:cxnSp macro="">
      <xdr:nvCxnSpPr>
        <xdr:cNvPr id="124" name="直線コネクタ 123"/>
        <xdr:cNvCxnSpPr/>
      </xdr:nvCxnSpPr>
      <xdr:spPr bwMode="auto">
        <a:xfrm>
          <a:off x="2908300" y="6886654"/>
          <a:ext cx="698500" cy="4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22336</xdr:rowOff>
    </xdr:from>
    <xdr:to>
      <xdr:col>5</xdr:col>
      <xdr:colOff>34925</xdr:colOff>
      <xdr:row>36</xdr:row>
      <xdr:rowOff>123936</xdr:rowOff>
    </xdr:to>
    <xdr:sp macro="" textlink="">
      <xdr:nvSpPr>
        <xdr:cNvPr id="134" name="円/楕円 133"/>
        <xdr:cNvSpPr/>
      </xdr:nvSpPr>
      <xdr:spPr bwMode="auto">
        <a:xfrm>
          <a:off x="5600700" y="697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337313</xdr:rowOff>
    </xdr:from>
    <xdr:ext cx="762000" cy="259045"/>
    <xdr:sp macro="" textlink="">
      <xdr:nvSpPr>
        <xdr:cNvPr id="135" name="人口1人当たり決算額の推移該当値テキスト445"/>
        <xdr:cNvSpPr txBox="1"/>
      </xdr:nvSpPr>
      <xdr:spPr>
        <a:xfrm>
          <a:off x="5740400" y="694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30794</xdr:rowOff>
    </xdr:from>
    <xdr:to>
      <xdr:col>4</xdr:col>
      <xdr:colOff>520700</xdr:colOff>
      <xdr:row>36</xdr:row>
      <xdr:rowOff>132394</xdr:rowOff>
    </xdr:to>
    <xdr:sp macro="" textlink="">
      <xdr:nvSpPr>
        <xdr:cNvPr id="136" name="円/楕円 135"/>
        <xdr:cNvSpPr/>
      </xdr:nvSpPr>
      <xdr:spPr bwMode="auto">
        <a:xfrm>
          <a:off x="4953000" y="698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117171</xdr:rowOff>
    </xdr:from>
    <xdr:ext cx="736600" cy="259045"/>
    <xdr:sp macro="" textlink="">
      <xdr:nvSpPr>
        <xdr:cNvPr id="137" name="テキスト ボックス 136"/>
        <xdr:cNvSpPr txBox="1"/>
      </xdr:nvSpPr>
      <xdr:spPr>
        <a:xfrm>
          <a:off x="4622800" y="707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292284</xdr:rowOff>
    </xdr:from>
    <xdr:to>
      <xdr:col>3</xdr:col>
      <xdr:colOff>955675</xdr:colOff>
      <xdr:row>36</xdr:row>
      <xdr:rowOff>50984</xdr:rowOff>
    </xdr:to>
    <xdr:sp macro="" textlink="">
      <xdr:nvSpPr>
        <xdr:cNvPr id="138" name="円/楕円 137"/>
        <xdr:cNvSpPr/>
      </xdr:nvSpPr>
      <xdr:spPr bwMode="auto">
        <a:xfrm>
          <a:off x="4254500" y="6902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35761</xdr:rowOff>
    </xdr:from>
    <xdr:ext cx="762000" cy="259045"/>
    <xdr:sp macro="" textlink="">
      <xdr:nvSpPr>
        <xdr:cNvPr id="139" name="テキスト ボックス 138"/>
        <xdr:cNvSpPr txBox="1"/>
      </xdr:nvSpPr>
      <xdr:spPr>
        <a:xfrm>
          <a:off x="3924300" y="698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267853</xdr:rowOff>
    </xdr:from>
    <xdr:to>
      <xdr:col>3</xdr:col>
      <xdr:colOff>257175</xdr:colOff>
      <xdr:row>36</xdr:row>
      <xdr:rowOff>26553</xdr:rowOff>
    </xdr:to>
    <xdr:sp macro="" textlink="">
      <xdr:nvSpPr>
        <xdr:cNvPr id="140" name="円/楕円 139"/>
        <xdr:cNvSpPr/>
      </xdr:nvSpPr>
      <xdr:spPr bwMode="auto">
        <a:xfrm>
          <a:off x="3556000" y="687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11330</xdr:rowOff>
    </xdr:from>
    <xdr:ext cx="762000" cy="259045"/>
    <xdr:sp macro="" textlink="">
      <xdr:nvSpPr>
        <xdr:cNvPr id="141" name="テキスト ボックス 140"/>
        <xdr:cNvSpPr txBox="1"/>
      </xdr:nvSpPr>
      <xdr:spPr>
        <a:xfrm>
          <a:off x="3225800" y="69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225504</xdr:rowOff>
    </xdr:from>
    <xdr:to>
      <xdr:col>2</xdr:col>
      <xdr:colOff>692150</xdr:colOff>
      <xdr:row>35</xdr:row>
      <xdr:rowOff>327104</xdr:rowOff>
    </xdr:to>
    <xdr:sp macro="" textlink="">
      <xdr:nvSpPr>
        <xdr:cNvPr id="142" name="円/楕円 141"/>
        <xdr:cNvSpPr/>
      </xdr:nvSpPr>
      <xdr:spPr bwMode="auto">
        <a:xfrm>
          <a:off x="2857500" y="683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311881</xdr:rowOff>
    </xdr:from>
    <xdr:ext cx="762000" cy="259045"/>
    <xdr:sp macro="" textlink="">
      <xdr:nvSpPr>
        <xdr:cNvPr id="143" name="テキスト ボックス 142"/>
        <xdr:cNvSpPr txBox="1"/>
      </xdr:nvSpPr>
      <xdr:spPr>
        <a:xfrm>
          <a:off x="2527300" y="692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29,465.00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168206</xdr:rowOff>
    </xdr:from>
    <xdr:to>
      <xdr:col>6</xdr:col>
      <xdr:colOff>511175</xdr:colOff>
      <xdr:row>36</xdr:row>
      <xdr:rowOff>2563</xdr:rowOff>
    </xdr:to>
    <xdr:cxnSp macro="">
      <xdr:nvCxnSpPr>
        <xdr:cNvPr id="59" name="直線コネクタ 58"/>
        <xdr:cNvCxnSpPr/>
      </xdr:nvCxnSpPr>
      <xdr:spPr>
        <a:xfrm>
          <a:off x="3797300" y="6168956"/>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168206</xdr:rowOff>
    </xdr:from>
    <xdr:to>
      <xdr:col>5</xdr:col>
      <xdr:colOff>358775</xdr:colOff>
      <xdr:row>36</xdr:row>
      <xdr:rowOff>4460</xdr:rowOff>
    </xdr:to>
    <xdr:cxnSp macro="">
      <xdr:nvCxnSpPr>
        <xdr:cNvPr id="62" name="直線コネクタ 61"/>
        <xdr:cNvCxnSpPr/>
      </xdr:nvCxnSpPr>
      <xdr:spPr>
        <a:xfrm flipV="1">
          <a:off x="2908300" y="616895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154628</xdr:rowOff>
    </xdr:from>
    <xdr:to>
      <xdr:col>4</xdr:col>
      <xdr:colOff>155575</xdr:colOff>
      <xdr:row>36</xdr:row>
      <xdr:rowOff>4460</xdr:rowOff>
    </xdr:to>
    <xdr:cxnSp macro="">
      <xdr:nvCxnSpPr>
        <xdr:cNvPr id="65" name="直線コネクタ 64"/>
        <xdr:cNvCxnSpPr/>
      </xdr:nvCxnSpPr>
      <xdr:spPr>
        <a:xfrm>
          <a:off x="2019300" y="6155378"/>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128979</xdr:rowOff>
    </xdr:from>
    <xdr:to>
      <xdr:col>2</xdr:col>
      <xdr:colOff>638175</xdr:colOff>
      <xdr:row>35</xdr:row>
      <xdr:rowOff>154628</xdr:rowOff>
    </xdr:to>
    <xdr:cxnSp macro="">
      <xdr:nvCxnSpPr>
        <xdr:cNvPr id="68" name="直線コネクタ 67"/>
        <xdr:cNvCxnSpPr/>
      </xdr:nvCxnSpPr>
      <xdr:spPr>
        <a:xfrm>
          <a:off x="1130300" y="6129729"/>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123213</xdr:rowOff>
    </xdr:from>
    <xdr:to>
      <xdr:col>6</xdr:col>
      <xdr:colOff>561975</xdr:colOff>
      <xdr:row>36</xdr:row>
      <xdr:rowOff>53363</xdr:rowOff>
    </xdr:to>
    <xdr:sp macro="" textlink="">
      <xdr:nvSpPr>
        <xdr:cNvPr id="78" name="円/楕円 77"/>
        <xdr:cNvSpPr/>
      </xdr:nvSpPr>
      <xdr:spPr>
        <a:xfrm>
          <a:off x="4584700" y="61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146090</xdr:rowOff>
    </xdr:from>
    <xdr:ext cx="534377" cy="259045"/>
    <xdr:sp macro="" textlink="">
      <xdr:nvSpPr>
        <xdr:cNvPr id="79" name="人件費該当値テキスト"/>
        <xdr:cNvSpPr txBox="1"/>
      </xdr:nvSpPr>
      <xdr:spPr>
        <a:xfrm>
          <a:off x="4686300" y="59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117406</xdr:rowOff>
    </xdr:from>
    <xdr:to>
      <xdr:col>5</xdr:col>
      <xdr:colOff>409575</xdr:colOff>
      <xdr:row>36</xdr:row>
      <xdr:rowOff>47556</xdr:rowOff>
    </xdr:to>
    <xdr:sp macro="" textlink="">
      <xdr:nvSpPr>
        <xdr:cNvPr id="80" name="円/楕円 79"/>
        <xdr:cNvSpPr/>
      </xdr:nvSpPr>
      <xdr:spPr>
        <a:xfrm>
          <a:off x="3746500" y="61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38683</xdr:rowOff>
    </xdr:from>
    <xdr:ext cx="534377" cy="259045"/>
    <xdr:sp macro="" textlink="">
      <xdr:nvSpPr>
        <xdr:cNvPr id="81" name="テキスト ボックス 80"/>
        <xdr:cNvSpPr txBox="1"/>
      </xdr:nvSpPr>
      <xdr:spPr>
        <a:xfrm>
          <a:off x="3530111" y="62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125110</xdr:rowOff>
    </xdr:from>
    <xdr:to>
      <xdr:col>4</xdr:col>
      <xdr:colOff>206375</xdr:colOff>
      <xdr:row>36</xdr:row>
      <xdr:rowOff>55260</xdr:rowOff>
    </xdr:to>
    <xdr:sp macro="" textlink="">
      <xdr:nvSpPr>
        <xdr:cNvPr id="82" name="円/楕円 81"/>
        <xdr:cNvSpPr/>
      </xdr:nvSpPr>
      <xdr:spPr>
        <a:xfrm>
          <a:off x="2857500" y="6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46387</xdr:rowOff>
    </xdr:from>
    <xdr:ext cx="534377" cy="259045"/>
    <xdr:sp macro="" textlink="">
      <xdr:nvSpPr>
        <xdr:cNvPr id="83" name="テキスト ボックス 82"/>
        <xdr:cNvSpPr txBox="1"/>
      </xdr:nvSpPr>
      <xdr:spPr>
        <a:xfrm>
          <a:off x="2641111" y="621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103828</xdr:rowOff>
    </xdr:from>
    <xdr:to>
      <xdr:col>3</xdr:col>
      <xdr:colOff>3175</xdr:colOff>
      <xdr:row>36</xdr:row>
      <xdr:rowOff>33978</xdr:rowOff>
    </xdr:to>
    <xdr:sp macro="" textlink="">
      <xdr:nvSpPr>
        <xdr:cNvPr id="84" name="円/楕円 83"/>
        <xdr:cNvSpPr/>
      </xdr:nvSpPr>
      <xdr:spPr>
        <a:xfrm>
          <a:off x="1968500" y="610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25105</xdr:rowOff>
    </xdr:from>
    <xdr:ext cx="534377" cy="259045"/>
    <xdr:sp macro="" textlink="">
      <xdr:nvSpPr>
        <xdr:cNvPr id="85" name="テキスト ボックス 84"/>
        <xdr:cNvSpPr txBox="1"/>
      </xdr:nvSpPr>
      <xdr:spPr>
        <a:xfrm>
          <a:off x="1752111" y="61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78179</xdr:rowOff>
    </xdr:from>
    <xdr:to>
      <xdr:col>1</xdr:col>
      <xdr:colOff>485775</xdr:colOff>
      <xdr:row>36</xdr:row>
      <xdr:rowOff>8329</xdr:rowOff>
    </xdr:to>
    <xdr:sp macro="" textlink="">
      <xdr:nvSpPr>
        <xdr:cNvPr id="86" name="円/楕円 85"/>
        <xdr:cNvSpPr/>
      </xdr:nvSpPr>
      <xdr:spPr>
        <a:xfrm>
          <a:off x="1079500" y="60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170906</xdr:rowOff>
    </xdr:from>
    <xdr:ext cx="534377" cy="259045"/>
    <xdr:sp macro="" textlink="">
      <xdr:nvSpPr>
        <xdr:cNvPr id="87" name="テキスト ボックス 86"/>
        <xdr:cNvSpPr txBox="1"/>
      </xdr:nvSpPr>
      <xdr:spPr>
        <a:xfrm>
          <a:off x="863111" y="617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112137</xdr:rowOff>
    </xdr:from>
    <xdr:to>
      <xdr:col>6</xdr:col>
      <xdr:colOff>511175</xdr:colOff>
      <xdr:row>54</xdr:row>
      <xdr:rowOff>169810</xdr:rowOff>
    </xdr:to>
    <xdr:cxnSp macro="">
      <xdr:nvCxnSpPr>
        <xdr:cNvPr id="119" name="直線コネクタ 118"/>
        <xdr:cNvCxnSpPr/>
      </xdr:nvCxnSpPr>
      <xdr:spPr>
        <a:xfrm flipV="1">
          <a:off x="3797300" y="9370437"/>
          <a:ext cx="8382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169810</xdr:rowOff>
    </xdr:from>
    <xdr:to>
      <xdr:col>5</xdr:col>
      <xdr:colOff>358775</xdr:colOff>
      <xdr:row>55</xdr:row>
      <xdr:rowOff>124024</xdr:rowOff>
    </xdr:to>
    <xdr:cxnSp macro="">
      <xdr:nvCxnSpPr>
        <xdr:cNvPr id="122" name="直線コネクタ 121"/>
        <xdr:cNvCxnSpPr/>
      </xdr:nvCxnSpPr>
      <xdr:spPr>
        <a:xfrm flipV="1">
          <a:off x="2908300" y="9428110"/>
          <a:ext cx="889000" cy="1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121510</xdr:rowOff>
    </xdr:from>
    <xdr:to>
      <xdr:col>4</xdr:col>
      <xdr:colOff>155575</xdr:colOff>
      <xdr:row>55</xdr:row>
      <xdr:rowOff>124024</xdr:rowOff>
    </xdr:to>
    <xdr:cxnSp macro="">
      <xdr:nvCxnSpPr>
        <xdr:cNvPr id="125" name="直線コネクタ 124"/>
        <xdr:cNvCxnSpPr/>
      </xdr:nvCxnSpPr>
      <xdr:spPr>
        <a:xfrm>
          <a:off x="2019300" y="955126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121510</xdr:rowOff>
    </xdr:from>
    <xdr:to>
      <xdr:col>2</xdr:col>
      <xdr:colOff>638175</xdr:colOff>
      <xdr:row>55</xdr:row>
      <xdr:rowOff>171345</xdr:rowOff>
    </xdr:to>
    <xdr:cxnSp macro="">
      <xdr:nvCxnSpPr>
        <xdr:cNvPr id="128" name="直線コネクタ 127"/>
        <xdr:cNvCxnSpPr/>
      </xdr:nvCxnSpPr>
      <xdr:spPr>
        <a:xfrm flipV="1">
          <a:off x="1130300" y="9551260"/>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61337</xdr:rowOff>
    </xdr:from>
    <xdr:to>
      <xdr:col>6</xdr:col>
      <xdr:colOff>561975</xdr:colOff>
      <xdr:row>54</xdr:row>
      <xdr:rowOff>162937</xdr:rowOff>
    </xdr:to>
    <xdr:sp macro="" textlink="">
      <xdr:nvSpPr>
        <xdr:cNvPr id="138" name="円/楕円 137"/>
        <xdr:cNvSpPr/>
      </xdr:nvSpPr>
      <xdr:spPr>
        <a:xfrm>
          <a:off x="4584700" y="9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84214</xdr:rowOff>
    </xdr:from>
    <xdr:ext cx="534377" cy="259045"/>
    <xdr:sp macro="" textlink="">
      <xdr:nvSpPr>
        <xdr:cNvPr id="139" name="物件費該当値テキスト"/>
        <xdr:cNvSpPr txBox="1"/>
      </xdr:nvSpPr>
      <xdr:spPr>
        <a:xfrm>
          <a:off x="4686300" y="917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119010</xdr:rowOff>
    </xdr:from>
    <xdr:to>
      <xdr:col>5</xdr:col>
      <xdr:colOff>409575</xdr:colOff>
      <xdr:row>55</xdr:row>
      <xdr:rowOff>49160</xdr:rowOff>
    </xdr:to>
    <xdr:sp macro="" textlink="">
      <xdr:nvSpPr>
        <xdr:cNvPr id="140" name="円/楕円 139"/>
        <xdr:cNvSpPr/>
      </xdr:nvSpPr>
      <xdr:spPr>
        <a:xfrm>
          <a:off x="3746500" y="93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40287</xdr:rowOff>
    </xdr:from>
    <xdr:ext cx="534377" cy="259045"/>
    <xdr:sp macro="" textlink="">
      <xdr:nvSpPr>
        <xdr:cNvPr id="141" name="テキスト ボックス 140"/>
        <xdr:cNvSpPr txBox="1"/>
      </xdr:nvSpPr>
      <xdr:spPr>
        <a:xfrm>
          <a:off x="3530111" y="94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73224</xdr:rowOff>
    </xdr:from>
    <xdr:to>
      <xdr:col>4</xdr:col>
      <xdr:colOff>206375</xdr:colOff>
      <xdr:row>56</xdr:row>
      <xdr:rowOff>3374</xdr:rowOff>
    </xdr:to>
    <xdr:sp macro="" textlink="">
      <xdr:nvSpPr>
        <xdr:cNvPr id="142" name="円/楕円 141"/>
        <xdr:cNvSpPr/>
      </xdr:nvSpPr>
      <xdr:spPr>
        <a:xfrm>
          <a:off x="2857500" y="95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165951</xdr:rowOff>
    </xdr:from>
    <xdr:ext cx="534377" cy="259045"/>
    <xdr:sp macro="" textlink="">
      <xdr:nvSpPr>
        <xdr:cNvPr id="143" name="テキスト ボックス 142"/>
        <xdr:cNvSpPr txBox="1"/>
      </xdr:nvSpPr>
      <xdr:spPr>
        <a:xfrm>
          <a:off x="2641111" y="959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70710</xdr:rowOff>
    </xdr:from>
    <xdr:to>
      <xdr:col>3</xdr:col>
      <xdr:colOff>3175</xdr:colOff>
      <xdr:row>56</xdr:row>
      <xdr:rowOff>860</xdr:rowOff>
    </xdr:to>
    <xdr:sp macro="" textlink="">
      <xdr:nvSpPr>
        <xdr:cNvPr id="144" name="円/楕円 143"/>
        <xdr:cNvSpPr/>
      </xdr:nvSpPr>
      <xdr:spPr>
        <a:xfrm>
          <a:off x="1968500" y="95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163437</xdr:rowOff>
    </xdr:from>
    <xdr:ext cx="534377" cy="259045"/>
    <xdr:sp macro="" textlink="">
      <xdr:nvSpPr>
        <xdr:cNvPr id="145" name="テキスト ボックス 144"/>
        <xdr:cNvSpPr txBox="1"/>
      </xdr:nvSpPr>
      <xdr:spPr>
        <a:xfrm>
          <a:off x="1752111" y="95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120545</xdr:rowOff>
    </xdr:from>
    <xdr:to>
      <xdr:col>1</xdr:col>
      <xdr:colOff>485775</xdr:colOff>
      <xdr:row>56</xdr:row>
      <xdr:rowOff>50695</xdr:rowOff>
    </xdr:to>
    <xdr:sp macro="" textlink="">
      <xdr:nvSpPr>
        <xdr:cNvPr id="146" name="円/楕円 145"/>
        <xdr:cNvSpPr/>
      </xdr:nvSpPr>
      <xdr:spPr>
        <a:xfrm>
          <a:off x="1079500" y="95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41822</xdr:rowOff>
    </xdr:from>
    <xdr:ext cx="534377" cy="259045"/>
    <xdr:sp macro="" textlink="">
      <xdr:nvSpPr>
        <xdr:cNvPr id="147" name="テキスト ボックス 146"/>
        <xdr:cNvSpPr txBox="1"/>
      </xdr:nvSpPr>
      <xdr:spPr>
        <a:xfrm>
          <a:off x="863111" y="964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119888</xdr:rowOff>
    </xdr:from>
    <xdr:to>
      <xdr:col>6</xdr:col>
      <xdr:colOff>511175</xdr:colOff>
      <xdr:row>75</xdr:row>
      <xdr:rowOff>13665</xdr:rowOff>
    </xdr:to>
    <xdr:cxnSp macro="">
      <xdr:nvCxnSpPr>
        <xdr:cNvPr id="176" name="直線コネクタ 175"/>
        <xdr:cNvCxnSpPr/>
      </xdr:nvCxnSpPr>
      <xdr:spPr>
        <a:xfrm>
          <a:off x="3797300" y="12807188"/>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45441</xdr:rowOff>
    </xdr:from>
    <xdr:to>
      <xdr:col>5</xdr:col>
      <xdr:colOff>358775</xdr:colOff>
      <xdr:row>74</xdr:row>
      <xdr:rowOff>119888</xdr:rowOff>
    </xdr:to>
    <xdr:cxnSp macro="">
      <xdr:nvCxnSpPr>
        <xdr:cNvPr id="179" name="直線コネクタ 178"/>
        <xdr:cNvCxnSpPr/>
      </xdr:nvCxnSpPr>
      <xdr:spPr>
        <a:xfrm>
          <a:off x="2908300" y="12732741"/>
          <a:ext cx="8890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45441</xdr:rowOff>
    </xdr:from>
    <xdr:to>
      <xdr:col>4</xdr:col>
      <xdr:colOff>155575</xdr:colOff>
      <xdr:row>74</xdr:row>
      <xdr:rowOff>49099</xdr:rowOff>
    </xdr:to>
    <xdr:cxnSp macro="">
      <xdr:nvCxnSpPr>
        <xdr:cNvPr id="182" name="直線コネクタ 181"/>
        <xdr:cNvCxnSpPr/>
      </xdr:nvCxnSpPr>
      <xdr:spPr>
        <a:xfrm flipV="1">
          <a:off x="2019300" y="1273274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49099</xdr:rowOff>
    </xdr:from>
    <xdr:to>
      <xdr:col>2</xdr:col>
      <xdr:colOff>638175</xdr:colOff>
      <xdr:row>74</xdr:row>
      <xdr:rowOff>109677</xdr:rowOff>
    </xdr:to>
    <xdr:cxnSp macro="">
      <xdr:nvCxnSpPr>
        <xdr:cNvPr id="185" name="直線コネクタ 184"/>
        <xdr:cNvCxnSpPr/>
      </xdr:nvCxnSpPr>
      <xdr:spPr>
        <a:xfrm flipV="1">
          <a:off x="1130300" y="12736399"/>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134315</xdr:rowOff>
    </xdr:from>
    <xdr:to>
      <xdr:col>6</xdr:col>
      <xdr:colOff>561975</xdr:colOff>
      <xdr:row>75</xdr:row>
      <xdr:rowOff>64465</xdr:rowOff>
    </xdr:to>
    <xdr:sp macro="" textlink="">
      <xdr:nvSpPr>
        <xdr:cNvPr id="195" name="円/楕円 194"/>
        <xdr:cNvSpPr/>
      </xdr:nvSpPr>
      <xdr:spPr>
        <a:xfrm>
          <a:off x="4584700" y="12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157192</xdr:rowOff>
    </xdr:from>
    <xdr:ext cx="469744" cy="259045"/>
    <xdr:sp macro="" textlink="">
      <xdr:nvSpPr>
        <xdr:cNvPr id="196" name="維持補修費該当値テキスト"/>
        <xdr:cNvSpPr txBox="1"/>
      </xdr:nvSpPr>
      <xdr:spPr>
        <a:xfrm>
          <a:off x="4686300" y="126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69088</xdr:rowOff>
    </xdr:from>
    <xdr:to>
      <xdr:col>5</xdr:col>
      <xdr:colOff>409575</xdr:colOff>
      <xdr:row>74</xdr:row>
      <xdr:rowOff>170688</xdr:rowOff>
    </xdr:to>
    <xdr:sp macro="" textlink="">
      <xdr:nvSpPr>
        <xdr:cNvPr id="197" name="円/楕円 196"/>
        <xdr:cNvSpPr/>
      </xdr:nvSpPr>
      <xdr:spPr>
        <a:xfrm>
          <a:off x="3746500" y="12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15765</xdr:rowOff>
    </xdr:from>
    <xdr:ext cx="534377" cy="259045"/>
    <xdr:sp macro="" textlink="">
      <xdr:nvSpPr>
        <xdr:cNvPr id="198" name="テキスト ボックス 197"/>
        <xdr:cNvSpPr txBox="1"/>
      </xdr:nvSpPr>
      <xdr:spPr>
        <a:xfrm>
          <a:off x="3530111" y="125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166091</xdr:rowOff>
    </xdr:from>
    <xdr:to>
      <xdr:col>4</xdr:col>
      <xdr:colOff>206375</xdr:colOff>
      <xdr:row>74</xdr:row>
      <xdr:rowOff>96241</xdr:rowOff>
    </xdr:to>
    <xdr:sp macro="" textlink="">
      <xdr:nvSpPr>
        <xdr:cNvPr id="199" name="円/楕円 198"/>
        <xdr:cNvSpPr/>
      </xdr:nvSpPr>
      <xdr:spPr>
        <a:xfrm>
          <a:off x="2857500" y="126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112768</xdr:rowOff>
    </xdr:from>
    <xdr:ext cx="534377" cy="259045"/>
    <xdr:sp macro="" textlink="">
      <xdr:nvSpPr>
        <xdr:cNvPr id="200" name="テキスト ボックス 199"/>
        <xdr:cNvSpPr txBox="1"/>
      </xdr:nvSpPr>
      <xdr:spPr>
        <a:xfrm>
          <a:off x="2641111" y="124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169749</xdr:rowOff>
    </xdr:from>
    <xdr:to>
      <xdr:col>3</xdr:col>
      <xdr:colOff>3175</xdr:colOff>
      <xdr:row>74</xdr:row>
      <xdr:rowOff>99899</xdr:rowOff>
    </xdr:to>
    <xdr:sp macro="" textlink="">
      <xdr:nvSpPr>
        <xdr:cNvPr id="201" name="円/楕円 200"/>
        <xdr:cNvSpPr/>
      </xdr:nvSpPr>
      <xdr:spPr>
        <a:xfrm>
          <a:off x="1968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116426</xdr:rowOff>
    </xdr:from>
    <xdr:ext cx="534377" cy="259045"/>
    <xdr:sp macro="" textlink="">
      <xdr:nvSpPr>
        <xdr:cNvPr id="202" name="テキスト ボックス 201"/>
        <xdr:cNvSpPr txBox="1"/>
      </xdr:nvSpPr>
      <xdr:spPr>
        <a:xfrm>
          <a:off x="1752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58877</xdr:rowOff>
    </xdr:from>
    <xdr:to>
      <xdr:col>1</xdr:col>
      <xdr:colOff>485775</xdr:colOff>
      <xdr:row>74</xdr:row>
      <xdr:rowOff>160477</xdr:rowOff>
    </xdr:to>
    <xdr:sp macro="" textlink="">
      <xdr:nvSpPr>
        <xdr:cNvPr id="203" name="円/楕円 202"/>
        <xdr:cNvSpPr/>
      </xdr:nvSpPr>
      <xdr:spPr>
        <a:xfrm>
          <a:off x="1079500" y="127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5554</xdr:rowOff>
    </xdr:from>
    <xdr:ext cx="534377" cy="259045"/>
    <xdr:sp macro="" textlink="">
      <xdr:nvSpPr>
        <xdr:cNvPr id="204" name="テキスト ボックス 203"/>
        <xdr:cNvSpPr txBox="1"/>
      </xdr:nvSpPr>
      <xdr:spPr>
        <a:xfrm>
          <a:off x="863111" y="1252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123089</xdr:rowOff>
    </xdr:from>
    <xdr:to>
      <xdr:col>6</xdr:col>
      <xdr:colOff>511175</xdr:colOff>
      <xdr:row>95</xdr:row>
      <xdr:rowOff>151803</xdr:rowOff>
    </xdr:to>
    <xdr:cxnSp macro="">
      <xdr:nvCxnSpPr>
        <xdr:cNvPr id="234" name="直線コネクタ 233"/>
        <xdr:cNvCxnSpPr/>
      </xdr:nvCxnSpPr>
      <xdr:spPr>
        <a:xfrm flipV="1">
          <a:off x="3797300" y="16410839"/>
          <a:ext cx="8382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151803</xdr:rowOff>
    </xdr:from>
    <xdr:to>
      <xdr:col>5</xdr:col>
      <xdr:colOff>358775</xdr:colOff>
      <xdr:row>96</xdr:row>
      <xdr:rowOff>3632</xdr:rowOff>
    </xdr:to>
    <xdr:cxnSp macro="">
      <xdr:nvCxnSpPr>
        <xdr:cNvPr id="237" name="直線コネクタ 236"/>
        <xdr:cNvCxnSpPr/>
      </xdr:nvCxnSpPr>
      <xdr:spPr>
        <a:xfrm flipV="1">
          <a:off x="2908300" y="16439553"/>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3632</xdr:rowOff>
    </xdr:from>
    <xdr:to>
      <xdr:col>4</xdr:col>
      <xdr:colOff>155575</xdr:colOff>
      <xdr:row>96</xdr:row>
      <xdr:rowOff>27851</xdr:rowOff>
    </xdr:to>
    <xdr:cxnSp macro="">
      <xdr:nvCxnSpPr>
        <xdr:cNvPr id="240" name="直線コネクタ 239"/>
        <xdr:cNvCxnSpPr/>
      </xdr:nvCxnSpPr>
      <xdr:spPr>
        <a:xfrm flipV="1">
          <a:off x="2019300" y="16462832"/>
          <a:ext cx="889000" cy="2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27851</xdr:rowOff>
    </xdr:from>
    <xdr:to>
      <xdr:col>2</xdr:col>
      <xdr:colOff>638175</xdr:colOff>
      <xdr:row>96</xdr:row>
      <xdr:rowOff>48971</xdr:rowOff>
    </xdr:to>
    <xdr:cxnSp macro="">
      <xdr:nvCxnSpPr>
        <xdr:cNvPr id="243" name="直線コネクタ 242"/>
        <xdr:cNvCxnSpPr/>
      </xdr:nvCxnSpPr>
      <xdr:spPr>
        <a:xfrm flipV="1">
          <a:off x="1130300" y="16487051"/>
          <a:ext cx="889000" cy="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72289</xdr:rowOff>
    </xdr:from>
    <xdr:to>
      <xdr:col>6</xdr:col>
      <xdr:colOff>561975</xdr:colOff>
      <xdr:row>96</xdr:row>
      <xdr:rowOff>2439</xdr:rowOff>
    </xdr:to>
    <xdr:sp macro="" textlink="">
      <xdr:nvSpPr>
        <xdr:cNvPr id="253" name="円/楕円 252"/>
        <xdr:cNvSpPr/>
      </xdr:nvSpPr>
      <xdr:spPr>
        <a:xfrm>
          <a:off x="4584700" y="163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50716</xdr:rowOff>
    </xdr:from>
    <xdr:ext cx="534377" cy="259045"/>
    <xdr:sp macro="" textlink="">
      <xdr:nvSpPr>
        <xdr:cNvPr id="254" name="扶助費該当値テキスト"/>
        <xdr:cNvSpPr txBox="1"/>
      </xdr:nvSpPr>
      <xdr:spPr>
        <a:xfrm>
          <a:off x="4686300" y="163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101003</xdr:rowOff>
    </xdr:from>
    <xdr:to>
      <xdr:col>5</xdr:col>
      <xdr:colOff>409575</xdr:colOff>
      <xdr:row>96</xdr:row>
      <xdr:rowOff>31153</xdr:rowOff>
    </xdr:to>
    <xdr:sp macro="" textlink="">
      <xdr:nvSpPr>
        <xdr:cNvPr id="255" name="円/楕円 254"/>
        <xdr:cNvSpPr/>
      </xdr:nvSpPr>
      <xdr:spPr>
        <a:xfrm>
          <a:off x="3746500" y="163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22280</xdr:rowOff>
    </xdr:from>
    <xdr:ext cx="534377" cy="259045"/>
    <xdr:sp macro="" textlink="">
      <xdr:nvSpPr>
        <xdr:cNvPr id="256" name="テキスト ボックス 255"/>
        <xdr:cNvSpPr txBox="1"/>
      </xdr:nvSpPr>
      <xdr:spPr>
        <a:xfrm>
          <a:off x="3530111" y="164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124282</xdr:rowOff>
    </xdr:from>
    <xdr:to>
      <xdr:col>4</xdr:col>
      <xdr:colOff>206375</xdr:colOff>
      <xdr:row>96</xdr:row>
      <xdr:rowOff>54432</xdr:rowOff>
    </xdr:to>
    <xdr:sp macro="" textlink="">
      <xdr:nvSpPr>
        <xdr:cNvPr id="257" name="円/楕円 256"/>
        <xdr:cNvSpPr/>
      </xdr:nvSpPr>
      <xdr:spPr>
        <a:xfrm>
          <a:off x="2857500" y="164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45559</xdr:rowOff>
    </xdr:from>
    <xdr:ext cx="534377" cy="259045"/>
    <xdr:sp macro="" textlink="">
      <xdr:nvSpPr>
        <xdr:cNvPr id="258" name="テキスト ボックス 257"/>
        <xdr:cNvSpPr txBox="1"/>
      </xdr:nvSpPr>
      <xdr:spPr>
        <a:xfrm>
          <a:off x="2641111" y="165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148501</xdr:rowOff>
    </xdr:from>
    <xdr:to>
      <xdr:col>3</xdr:col>
      <xdr:colOff>3175</xdr:colOff>
      <xdr:row>96</xdr:row>
      <xdr:rowOff>78651</xdr:rowOff>
    </xdr:to>
    <xdr:sp macro="" textlink="">
      <xdr:nvSpPr>
        <xdr:cNvPr id="259" name="円/楕円 258"/>
        <xdr:cNvSpPr/>
      </xdr:nvSpPr>
      <xdr:spPr>
        <a:xfrm>
          <a:off x="1968500" y="164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69778</xdr:rowOff>
    </xdr:from>
    <xdr:ext cx="534377" cy="259045"/>
    <xdr:sp macro="" textlink="">
      <xdr:nvSpPr>
        <xdr:cNvPr id="260" name="テキスト ボックス 259"/>
        <xdr:cNvSpPr txBox="1"/>
      </xdr:nvSpPr>
      <xdr:spPr>
        <a:xfrm>
          <a:off x="1752111" y="165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169621</xdr:rowOff>
    </xdr:from>
    <xdr:to>
      <xdr:col>1</xdr:col>
      <xdr:colOff>485775</xdr:colOff>
      <xdr:row>96</xdr:row>
      <xdr:rowOff>99771</xdr:rowOff>
    </xdr:to>
    <xdr:sp macro="" textlink="">
      <xdr:nvSpPr>
        <xdr:cNvPr id="261" name="円/楕円 260"/>
        <xdr:cNvSpPr/>
      </xdr:nvSpPr>
      <xdr:spPr>
        <a:xfrm>
          <a:off x="1079500" y="164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90898</xdr:rowOff>
    </xdr:from>
    <xdr:ext cx="534377" cy="259045"/>
    <xdr:sp macro="" textlink="">
      <xdr:nvSpPr>
        <xdr:cNvPr id="262" name="テキスト ボックス 261"/>
        <xdr:cNvSpPr txBox="1"/>
      </xdr:nvSpPr>
      <xdr:spPr>
        <a:xfrm>
          <a:off x="863111" y="165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23000</xdr:rowOff>
    </xdr:from>
    <xdr:to>
      <xdr:col>15</xdr:col>
      <xdr:colOff>180975</xdr:colOff>
      <xdr:row>37</xdr:row>
      <xdr:rowOff>31979</xdr:rowOff>
    </xdr:to>
    <xdr:cxnSp macro="">
      <xdr:nvCxnSpPr>
        <xdr:cNvPr id="291" name="直線コネクタ 290"/>
        <xdr:cNvCxnSpPr/>
      </xdr:nvCxnSpPr>
      <xdr:spPr>
        <a:xfrm flipV="1">
          <a:off x="9639300" y="6366650"/>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31979</xdr:rowOff>
    </xdr:from>
    <xdr:to>
      <xdr:col>14</xdr:col>
      <xdr:colOff>28575</xdr:colOff>
      <xdr:row>37</xdr:row>
      <xdr:rowOff>60846</xdr:rowOff>
    </xdr:to>
    <xdr:cxnSp macro="">
      <xdr:nvCxnSpPr>
        <xdr:cNvPr id="294" name="直線コネクタ 293"/>
        <xdr:cNvCxnSpPr/>
      </xdr:nvCxnSpPr>
      <xdr:spPr>
        <a:xfrm flipV="1">
          <a:off x="8750300" y="6375629"/>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60846</xdr:rowOff>
    </xdr:from>
    <xdr:to>
      <xdr:col>12</xdr:col>
      <xdr:colOff>511175</xdr:colOff>
      <xdr:row>38</xdr:row>
      <xdr:rowOff>50267</xdr:rowOff>
    </xdr:to>
    <xdr:cxnSp macro="">
      <xdr:nvCxnSpPr>
        <xdr:cNvPr id="297" name="直線コネクタ 296"/>
        <xdr:cNvCxnSpPr/>
      </xdr:nvCxnSpPr>
      <xdr:spPr>
        <a:xfrm flipV="1">
          <a:off x="7861300" y="6404496"/>
          <a:ext cx="889000" cy="16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42075</xdr:rowOff>
    </xdr:from>
    <xdr:to>
      <xdr:col>11</xdr:col>
      <xdr:colOff>307975</xdr:colOff>
      <xdr:row>38</xdr:row>
      <xdr:rowOff>50267</xdr:rowOff>
    </xdr:to>
    <xdr:cxnSp macro="">
      <xdr:nvCxnSpPr>
        <xdr:cNvPr id="300" name="直線コネクタ 299"/>
        <xdr:cNvCxnSpPr/>
      </xdr:nvCxnSpPr>
      <xdr:spPr>
        <a:xfrm>
          <a:off x="6972300" y="6557175"/>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143650</xdr:rowOff>
    </xdr:from>
    <xdr:to>
      <xdr:col>15</xdr:col>
      <xdr:colOff>231775</xdr:colOff>
      <xdr:row>37</xdr:row>
      <xdr:rowOff>73800</xdr:rowOff>
    </xdr:to>
    <xdr:sp macro="" textlink="">
      <xdr:nvSpPr>
        <xdr:cNvPr id="310" name="円/楕円 309"/>
        <xdr:cNvSpPr/>
      </xdr:nvSpPr>
      <xdr:spPr>
        <a:xfrm>
          <a:off x="104267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122077</xdr:rowOff>
    </xdr:from>
    <xdr:ext cx="534377" cy="259045"/>
    <xdr:sp macro="" textlink="">
      <xdr:nvSpPr>
        <xdr:cNvPr id="311" name="補助費等該当値テキスト"/>
        <xdr:cNvSpPr txBox="1"/>
      </xdr:nvSpPr>
      <xdr:spPr>
        <a:xfrm>
          <a:off x="10528300" y="62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152629</xdr:rowOff>
    </xdr:from>
    <xdr:to>
      <xdr:col>14</xdr:col>
      <xdr:colOff>79375</xdr:colOff>
      <xdr:row>37</xdr:row>
      <xdr:rowOff>82779</xdr:rowOff>
    </xdr:to>
    <xdr:sp macro="" textlink="">
      <xdr:nvSpPr>
        <xdr:cNvPr id="312" name="円/楕円 311"/>
        <xdr:cNvSpPr/>
      </xdr:nvSpPr>
      <xdr:spPr>
        <a:xfrm>
          <a:off x="9588500" y="63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73906</xdr:rowOff>
    </xdr:from>
    <xdr:ext cx="534377" cy="259045"/>
    <xdr:sp macro="" textlink="">
      <xdr:nvSpPr>
        <xdr:cNvPr id="313" name="テキスト ボックス 312"/>
        <xdr:cNvSpPr txBox="1"/>
      </xdr:nvSpPr>
      <xdr:spPr>
        <a:xfrm>
          <a:off x="9372111" y="64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10046</xdr:rowOff>
    </xdr:from>
    <xdr:to>
      <xdr:col>12</xdr:col>
      <xdr:colOff>561975</xdr:colOff>
      <xdr:row>37</xdr:row>
      <xdr:rowOff>111646</xdr:rowOff>
    </xdr:to>
    <xdr:sp macro="" textlink="">
      <xdr:nvSpPr>
        <xdr:cNvPr id="314" name="円/楕円 313"/>
        <xdr:cNvSpPr/>
      </xdr:nvSpPr>
      <xdr:spPr>
        <a:xfrm>
          <a:off x="8699500" y="6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102773</xdr:rowOff>
    </xdr:from>
    <xdr:ext cx="534377" cy="259045"/>
    <xdr:sp macro="" textlink="">
      <xdr:nvSpPr>
        <xdr:cNvPr id="315" name="テキスト ボックス 314"/>
        <xdr:cNvSpPr txBox="1"/>
      </xdr:nvSpPr>
      <xdr:spPr>
        <a:xfrm>
          <a:off x="8483111" y="64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170917</xdr:rowOff>
    </xdr:from>
    <xdr:to>
      <xdr:col>11</xdr:col>
      <xdr:colOff>358775</xdr:colOff>
      <xdr:row>38</xdr:row>
      <xdr:rowOff>101067</xdr:rowOff>
    </xdr:to>
    <xdr:sp macro="" textlink="">
      <xdr:nvSpPr>
        <xdr:cNvPr id="316" name="円/楕円 315"/>
        <xdr:cNvSpPr/>
      </xdr:nvSpPr>
      <xdr:spPr>
        <a:xfrm>
          <a:off x="7810500" y="65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92194</xdr:rowOff>
    </xdr:from>
    <xdr:ext cx="534377" cy="259045"/>
    <xdr:sp macro="" textlink="">
      <xdr:nvSpPr>
        <xdr:cNvPr id="317" name="テキスト ボックス 316"/>
        <xdr:cNvSpPr txBox="1"/>
      </xdr:nvSpPr>
      <xdr:spPr>
        <a:xfrm>
          <a:off x="7594111" y="66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162725</xdr:rowOff>
    </xdr:from>
    <xdr:to>
      <xdr:col>10</xdr:col>
      <xdr:colOff>155575</xdr:colOff>
      <xdr:row>38</xdr:row>
      <xdr:rowOff>92875</xdr:rowOff>
    </xdr:to>
    <xdr:sp macro="" textlink="">
      <xdr:nvSpPr>
        <xdr:cNvPr id="318" name="円/楕円 317"/>
        <xdr:cNvSpPr/>
      </xdr:nvSpPr>
      <xdr:spPr>
        <a:xfrm>
          <a:off x="6921500" y="65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84002</xdr:rowOff>
    </xdr:from>
    <xdr:ext cx="534377" cy="259045"/>
    <xdr:sp macro="" textlink="">
      <xdr:nvSpPr>
        <xdr:cNvPr id="319" name="テキスト ボックス 318"/>
        <xdr:cNvSpPr txBox="1"/>
      </xdr:nvSpPr>
      <xdr:spPr>
        <a:xfrm>
          <a:off x="6705111" y="65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125074</xdr:rowOff>
    </xdr:from>
    <xdr:to>
      <xdr:col>15</xdr:col>
      <xdr:colOff>180975</xdr:colOff>
      <xdr:row>57</xdr:row>
      <xdr:rowOff>147198</xdr:rowOff>
    </xdr:to>
    <xdr:cxnSp macro="">
      <xdr:nvCxnSpPr>
        <xdr:cNvPr id="348" name="直線コネクタ 347"/>
        <xdr:cNvCxnSpPr/>
      </xdr:nvCxnSpPr>
      <xdr:spPr>
        <a:xfrm flipV="1">
          <a:off x="9639300" y="9897724"/>
          <a:ext cx="8382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147198</xdr:rowOff>
    </xdr:from>
    <xdr:to>
      <xdr:col>14</xdr:col>
      <xdr:colOff>28575</xdr:colOff>
      <xdr:row>57</xdr:row>
      <xdr:rowOff>167891</xdr:rowOff>
    </xdr:to>
    <xdr:cxnSp macro="">
      <xdr:nvCxnSpPr>
        <xdr:cNvPr id="351" name="直線コネクタ 350"/>
        <xdr:cNvCxnSpPr/>
      </xdr:nvCxnSpPr>
      <xdr:spPr>
        <a:xfrm flipV="1">
          <a:off x="8750300" y="9919848"/>
          <a:ext cx="889000" cy="2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167891</xdr:rowOff>
    </xdr:from>
    <xdr:to>
      <xdr:col>12</xdr:col>
      <xdr:colOff>511175</xdr:colOff>
      <xdr:row>58</xdr:row>
      <xdr:rowOff>69188</xdr:rowOff>
    </xdr:to>
    <xdr:cxnSp macro="">
      <xdr:nvCxnSpPr>
        <xdr:cNvPr id="354" name="直線コネクタ 353"/>
        <xdr:cNvCxnSpPr/>
      </xdr:nvCxnSpPr>
      <xdr:spPr>
        <a:xfrm flipV="1">
          <a:off x="7861300" y="9940541"/>
          <a:ext cx="889000" cy="7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11516</xdr:rowOff>
    </xdr:from>
    <xdr:to>
      <xdr:col>11</xdr:col>
      <xdr:colOff>307975</xdr:colOff>
      <xdr:row>58</xdr:row>
      <xdr:rowOff>69188</xdr:rowOff>
    </xdr:to>
    <xdr:cxnSp macro="">
      <xdr:nvCxnSpPr>
        <xdr:cNvPr id="357" name="直線コネクタ 356"/>
        <xdr:cNvCxnSpPr/>
      </xdr:nvCxnSpPr>
      <xdr:spPr>
        <a:xfrm>
          <a:off x="6972300" y="9955616"/>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74274</xdr:rowOff>
    </xdr:from>
    <xdr:to>
      <xdr:col>15</xdr:col>
      <xdr:colOff>231775</xdr:colOff>
      <xdr:row>58</xdr:row>
      <xdr:rowOff>4424</xdr:rowOff>
    </xdr:to>
    <xdr:sp macro="" textlink="">
      <xdr:nvSpPr>
        <xdr:cNvPr id="367" name="円/楕円 366"/>
        <xdr:cNvSpPr/>
      </xdr:nvSpPr>
      <xdr:spPr>
        <a:xfrm>
          <a:off x="10426700" y="98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97151</xdr:rowOff>
    </xdr:from>
    <xdr:ext cx="534377" cy="259045"/>
    <xdr:sp macro="" textlink="">
      <xdr:nvSpPr>
        <xdr:cNvPr id="368" name="普通建設事業費該当値テキスト"/>
        <xdr:cNvSpPr txBox="1"/>
      </xdr:nvSpPr>
      <xdr:spPr>
        <a:xfrm>
          <a:off x="10528300" y="96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96398</xdr:rowOff>
    </xdr:from>
    <xdr:to>
      <xdr:col>14</xdr:col>
      <xdr:colOff>79375</xdr:colOff>
      <xdr:row>58</xdr:row>
      <xdr:rowOff>26548</xdr:rowOff>
    </xdr:to>
    <xdr:sp macro="" textlink="">
      <xdr:nvSpPr>
        <xdr:cNvPr id="369" name="円/楕円 368"/>
        <xdr:cNvSpPr/>
      </xdr:nvSpPr>
      <xdr:spPr>
        <a:xfrm>
          <a:off x="9588500" y="98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17675</xdr:rowOff>
    </xdr:from>
    <xdr:ext cx="534377" cy="259045"/>
    <xdr:sp macro="" textlink="">
      <xdr:nvSpPr>
        <xdr:cNvPr id="370" name="テキスト ボックス 369"/>
        <xdr:cNvSpPr txBox="1"/>
      </xdr:nvSpPr>
      <xdr:spPr>
        <a:xfrm>
          <a:off x="9372111" y="99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117091</xdr:rowOff>
    </xdr:from>
    <xdr:to>
      <xdr:col>12</xdr:col>
      <xdr:colOff>561975</xdr:colOff>
      <xdr:row>58</xdr:row>
      <xdr:rowOff>47241</xdr:rowOff>
    </xdr:to>
    <xdr:sp macro="" textlink="">
      <xdr:nvSpPr>
        <xdr:cNvPr id="371" name="円/楕円 370"/>
        <xdr:cNvSpPr/>
      </xdr:nvSpPr>
      <xdr:spPr>
        <a:xfrm>
          <a:off x="8699500" y="98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38368</xdr:rowOff>
    </xdr:from>
    <xdr:ext cx="534377" cy="259045"/>
    <xdr:sp macro="" textlink="">
      <xdr:nvSpPr>
        <xdr:cNvPr id="372" name="テキスト ボックス 371"/>
        <xdr:cNvSpPr txBox="1"/>
      </xdr:nvSpPr>
      <xdr:spPr>
        <a:xfrm>
          <a:off x="8483111" y="99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18388</xdr:rowOff>
    </xdr:from>
    <xdr:to>
      <xdr:col>11</xdr:col>
      <xdr:colOff>358775</xdr:colOff>
      <xdr:row>58</xdr:row>
      <xdr:rowOff>119988</xdr:rowOff>
    </xdr:to>
    <xdr:sp macro="" textlink="">
      <xdr:nvSpPr>
        <xdr:cNvPr id="373" name="円/楕円 372"/>
        <xdr:cNvSpPr/>
      </xdr:nvSpPr>
      <xdr:spPr>
        <a:xfrm>
          <a:off x="7810500" y="99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111115</xdr:rowOff>
    </xdr:from>
    <xdr:ext cx="534377" cy="259045"/>
    <xdr:sp macro="" textlink="">
      <xdr:nvSpPr>
        <xdr:cNvPr id="374" name="テキスト ボックス 373"/>
        <xdr:cNvSpPr txBox="1"/>
      </xdr:nvSpPr>
      <xdr:spPr>
        <a:xfrm>
          <a:off x="7594111" y="100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132166</xdr:rowOff>
    </xdr:from>
    <xdr:to>
      <xdr:col>10</xdr:col>
      <xdr:colOff>155575</xdr:colOff>
      <xdr:row>58</xdr:row>
      <xdr:rowOff>62316</xdr:rowOff>
    </xdr:to>
    <xdr:sp macro="" textlink="">
      <xdr:nvSpPr>
        <xdr:cNvPr id="375" name="円/楕円 374"/>
        <xdr:cNvSpPr/>
      </xdr:nvSpPr>
      <xdr:spPr>
        <a:xfrm>
          <a:off x="6921500" y="99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78843</xdr:rowOff>
    </xdr:from>
    <xdr:ext cx="534377" cy="259045"/>
    <xdr:sp macro="" textlink="">
      <xdr:nvSpPr>
        <xdr:cNvPr id="376" name="テキスト ボックス 375"/>
        <xdr:cNvSpPr txBox="1"/>
      </xdr:nvSpPr>
      <xdr:spPr>
        <a:xfrm>
          <a:off x="6705111" y="96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55466</xdr:rowOff>
    </xdr:from>
    <xdr:to>
      <xdr:col>15</xdr:col>
      <xdr:colOff>180975</xdr:colOff>
      <xdr:row>77</xdr:row>
      <xdr:rowOff>60513</xdr:rowOff>
    </xdr:to>
    <xdr:cxnSp macro="">
      <xdr:nvCxnSpPr>
        <xdr:cNvPr id="401" name="直線コネクタ 400"/>
        <xdr:cNvCxnSpPr/>
      </xdr:nvCxnSpPr>
      <xdr:spPr>
        <a:xfrm flipV="1">
          <a:off x="9639300" y="13257116"/>
          <a:ext cx="8382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4666</xdr:rowOff>
    </xdr:from>
    <xdr:to>
      <xdr:col>15</xdr:col>
      <xdr:colOff>231775</xdr:colOff>
      <xdr:row>77</xdr:row>
      <xdr:rowOff>106266</xdr:rowOff>
    </xdr:to>
    <xdr:sp macro="" textlink="">
      <xdr:nvSpPr>
        <xdr:cNvPr id="411" name="円/楕円 410"/>
        <xdr:cNvSpPr/>
      </xdr:nvSpPr>
      <xdr:spPr>
        <a:xfrm>
          <a:off x="10426700" y="132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27543</xdr:rowOff>
    </xdr:from>
    <xdr:ext cx="534377" cy="259045"/>
    <xdr:sp macro="" textlink="">
      <xdr:nvSpPr>
        <xdr:cNvPr id="412" name="普通建設事業費 （ うち新規整備　）該当値テキスト"/>
        <xdr:cNvSpPr txBox="1"/>
      </xdr:nvSpPr>
      <xdr:spPr>
        <a:xfrm>
          <a:off x="10528300" y="130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9713</xdr:rowOff>
    </xdr:from>
    <xdr:to>
      <xdr:col>14</xdr:col>
      <xdr:colOff>79375</xdr:colOff>
      <xdr:row>77</xdr:row>
      <xdr:rowOff>111313</xdr:rowOff>
    </xdr:to>
    <xdr:sp macro="" textlink="">
      <xdr:nvSpPr>
        <xdr:cNvPr id="413" name="円/楕円 412"/>
        <xdr:cNvSpPr/>
      </xdr:nvSpPr>
      <xdr:spPr>
        <a:xfrm>
          <a:off x="9588500" y="132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102440</xdr:rowOff>
    </xdr:from>
    <xdr:ext cx="534377" cy="259045"/>
    <xdr:sp macro="" textlink="">
      <xdr:nvSpPr>
        <xdr:cNvPr id="414" name="テキスト ボックス 413"/>
        <xdr:cNvSpPr txBox="1"/>
      </xdr:nvSpPr>
      <xdr:spPr>
        <a:xfrm>
          <a:off x="9372111" y="133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130784</xdr:rowOff>
    </xdr:from>
    <xdr:to>
      <xdr:col>15</xdr:col>
      <xdr:colOff>180975</xdr:colOff>
      <xdr:row>95</xdr:row>
      <xdr:rowOff>13415</xdr:rowOff>
    </xdr:to>
    <xdr:cxnSp macro="">
      <xdr:nvCxnSpPr>
        <xdr:cNvPr id="445" name="直線コネクタ 444"/>
        <xdr:cNvCxnSpPr/>
      </xdr:nvCxnSpPr>
      <xdr:spPr>
        <a:xfrm>
          <a:off x="9639300" y="16247084"/>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134065</xdr:rowOff>
    </xdr:from>
    <xdr:to>
      <xdr:col>15</xdr:col>
      <xdr:colOff>231775</xdr:colOff>
      <xdr:row>95</xdr:row>
      <xdr:rowOff>64215</xdr:rowOff>
    </xdr:to>
    <xdr:sp macro="" textlink="">
      <xdr:nvSpPr>
        <xdr:cNvPr id="455" name="円/楕円 454"/>
        <xdr:cNvSpPr/>
      </xdr:nvSpPr>
      <xdr:spPr>
        <a:xfrm>
          <a:off x="10426700" y="162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156942</xdr:rowOff>
    </xdr:from>
    <xdr:ext cx="534377" cy="259045"/>
    <xdr:sp macro="" textlink="">
      <xdr:nvSpPr>
        <xdr:cNvPr id="456" name="普通建設事業費 （ うち更新整備　）該当値テキスト"/>
        <xdr:cNvSpPr txBox="1"/>
      </xdr:nvSpPr>
      <xdr:spPr>
        <a:xfrm>
          <a:off x="10528300" y="1610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79984</xdr:rowOff>
    </xdr:from>
    <xdr:to>
      <xdr:col>14</xdr:col>
      <xdr:colOff>79375</xdr:colOff>
      <xdr:row>95</xdr:row>
      <xdr:rowOff>10134</xdr:rowOff>
    </xdr:to>
    <xdr:sp macro="" textlink="">
      <xdr:nvSpPr>
        <xdr:cNvPr id="457" name="円/楕円 456"/>
        <xdr:cNvSpPr/>
      </xdr:nvSpPr>
      <xdr:spPr>
        <a:xfrm>
          <a:off x="9588500" y="161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1261</xdr:rowOff>
    </xdr:from>
    <xdr:ext cx="534377" cy="259045"/>
    <xdr:sp macro="" textlink="">
      <xdr:nvSpPr>
        <xdr:cNvPr id="458" name="テキスト ボックス 457"/>
        <xdr:cNvSpPr txBox="1"/>
      </xdr:nvSpPr>
      <xdr:spPr>
        <a:xfrm>
          <a:off x="9372111" y="1628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14605</xdr:rowOff>
    </xdr:from>
    <xdr:to>
      <xdr:col>23</xdr:col>
      <xdr:colOff>517525</xdr:colOff>
      <xdr:row>39</xdr:row>
      <xdr:rowOff>21717</xdr:rowOff>
    </xdr:to>
    <xdr:cxnSp macro="">
      <xdr:nvCxnSpPr>
        <xdr:cNvPr id="487" name="直線コネクタ 486"/>
        <xdr:cNvCxnSpPr/>
      </xdr:nvCxnSpPr>
      <xdr:spPr>
        <a:xfrm flipV="1">
          <a:off x="15481300" y="6701155"/>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21717</xdr:rowOff>
    </xdr:from>
    <xdr:to>
      <xdr:col>22</xdr:col>
      <xdr:colOff>365125</xdr:colOff>
      <xdr:row>39</xdr:row>
      <xdr:rowOff>44450</xdr:rowOff>
    </xdr:to>
    <xdr:cxnSp macro="">
      <xdr:nvCxnSpPr>
        <xdr:cNvPr id="490" name="直線コネクタ 489"/>
        <xdr:cNvCxnSpPr/>
      </xdr:nvCxnSpPr>
      <xdr:spPr>
        <a:xfrm flipV="1">
          <a:off x="14592300" y="670826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135255</xdr:rowOff>
    </xdr:from>
    <xdr:to>
      <xdr:col>23</xdr:col>
      <xdr:colOff>568325</xdr:colOff>
      <xdr:row>39</xdr:row>
      <xdr:rowOff>65405</xdr:rowOff>
    </xdr:to>
    <xdr:sp macro="" textlink="">
      <xdr:nvSpPr>
        <xdr:cNvPr id="506" name="円/楕円 505"/>
        <xdr:cNvSpPr/>
      </xdr:nvSpPr>
      <xdr:spPr>
        <a:xfrm>
          <a:off x="16268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142367</xdr:rowOff>
    </xdr:from>
    <xdr:to>
      <xdr:col>22</xdr:col>
      <xdr:colOff>415925</xdr:colOff>
      <xdr:row>39</xdr:row>
      <xdr:rowOff>72517</xdr:rowOff>
    </xdr:to>
    <xdr:sp macro="" textlink="">
      <xdr:nvSpPr>
        <xdr:cNvPr id="508" name="円/楕円 507"/>
        <xdr:cNvSpPr/>
      </xdr:nvSpPr>
      <xdr:spPr>
        <a:xfrm>
          <a:off x="154305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63644</xdr:rowOff>
    </xdr:from>
    <xdr:ext cx="378565" cy="259045"/>
    <xdr:sp macro="" textlink="">
      <xdr:nvSpPr>
        <xdr:cNvPr id="509" name="テキスト ボックス 508"/>
        <xdr:cNvSpPr txBox="1"/>
      </xdr:nvSpPr>
      <xdr:spPr>
        <a:xfrm>
          <a:off x="15292017" y="67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3454</xdr:rowOff>
    </xdr:from>
    <xdr:to>
      <xdr:col>23</xdr:col>
      <xdr:colOff>517525</xdr:colOff>
      <xdr:row>76</xdr:row>
      <xdr:rowOff>34789</xdr:rowOff>
    </xdr:to>
    <xdr:cxnSp macro="">
      <xdr:nvCxnSpPr>
        <xdr:cNvPr id="595" name="直線コネクタ 594"/>
        <xdr:cNvCxnSpPr/>
      </xdr:nvCxnSpPr>
      <xdr:spPr>
        <a:xfrm>
          <a:off x="15481300" y="13033654"/>
          <a:ext cx="8382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160764</xdr:rowOff>
    </xdr:from>
    <xdr:to>
      <xdr:col>22</xdr:col>
      <xdr:colOff>365125</xdr:colOff>
      <xdr:row>76</xdr:row>
      <xdr:rowOff>3454</xdr:rowOff>
    </xdr:to>
    <xdr:cxnSp macro="">
      <xdr:nvCxnSpPr>
        <xdr:cNvPr id="598" name="直線コネクタ 597"/>
        <xdr:cNvCxnSpPr/>
      </xdr:nvCxnSpPr>
      <xdr:spPr>
        <a:xfrm>
          <a:off x="14592300" y="13019514"/>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158037</xdr:rowOff>
    </xdr:from>
    <xdr:to>
      <xdr:col>21</xdr:col>
      <xdr:colOff>161925</xdr:colOff>
      <xdr:row>75</xdr:row>
      <xdr:rowOff>160764</xdr:rowOff>
    </xdr:to>
    <xdr:cxnSp macro="">
      <xdr:nvCxnSpPr>
        <xdr:cNvPr id="601" name="直線コネクタ 600"/>
        <xdr:cNvCxnSpPr/>
      </xdr:nvCxnSpPr>
      <xdr:spPr>
        <a:xfrm>
          <a:off x="13703300" y="13016787"/>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121314</xdr:rowOff>
    </xdr:from>
    <xdr:to>
      <xdr:col>19</xdr:col>
      <xdr:colOff>644525</xdr:colOff>
      <xdr:row>75</xdr:row>
      <xdr:rowOff>158037</xdr:rowOff>
    </xdr:to>
    <xdr:cxnSp macro="">
      <xdr:nvCxnSpPr>
        <xdr:cNvPr id="604" name="直線コネクタ 603"/>
        <xdr:cNvCxnSpPr/>
      </xdr:nvCxnSpPr>
      <xdr:spPr>
        <a:xfrm>
          <a:off x="12814300" y="12980064"/>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155439</xdr:rowOff>
    </xdr:from>
    <xdr:to>
      <xdr:col>23</xdr:col>
      <xdr:colOff>568325</xdr:colOff>
      <xdr:row>76</xdr:row>
      <xdr:rowOff>85589</xdr:rowOff>
    </xdr:to>
    <xdr:sp macro="" textlink="">
      <xdr:nvSpPr>
        <xdr:cNvPr id="614" name="円/楕円 613"/>
        <xdr:cNvSpPr/>
      </xdr:nvSpPr>
      <xdr:spPr>
        <a:xfrm>
          <a:off x="16268700" y="13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6866</xdr:rowOff>
    </xdr:from>
    <xdr:ext cx="534377" cy="259045"/>
    <xdr:sp macro="" textlink="">
      <xdr:nvSpPr>
        <xdr:cNvPr id="615" name="公債費該当値テキスト"/>
        <xdr:cNvSpPr txBox="1"/>
      </xdr:nvSpPr>
      <xdr:spPr>
        <a:xfrm>
          <a:off x="16370300" y="128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124104</xdr:rowOff>
    </xdr:from>
    <xdr:to>
      <xdr:col>22</xdr:col>
      <xdr:colOff>415925</xdr:colOff>
      <xdr:row>76</xdr:row>
      <xdr:rowOff>54254</xdr:rowOff>
    </xdr:to>
    <xdr:sp macro="" textlink="">
      <xdr:nvSpPr>
        <xdr:cNvPr id="616" name="円/楕円 615"/>
        <xdr:cNvSpPr/>
      </xdr:nvSpPr>
      <xdr:spPr>
        <a:xfrm>
          <a:off x="15430500" y="129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45381</xdr:rowOff>
    </xdr:from>
    <xdr:ext cx="534377" cy="259045"/>
    <xdr:sp macro="" textlink="">
      <xdr:nvSpPr>
        <xdr:cNvPr id="617" name="テキスト ボックス 616"/>
        <xdr:cNvSpPr txBox="1"/>
      </xdr:nvSpPr>
      <xdr:spPr>
        <a:xfrm>
          <a:off x="15214111" y="13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109964</xdr:rowOff>
    </xdr:from>
    <xdr:to>
      <xdr:col>21</xdr:col>
      <xdr:colOff>212725</xdr:colOff>
      <xdr:row>76</xdr:row>
      <xdr:rowOff>40114</xdr:rowOff>
    </xdr:to>
    <xdr:sp macro="" textlink="">
      <xdr:nvSpPr>
        <xdr:cNvPr id="618" name="円/楕円 617"/>
        <xdr:cNvSpPr/>
      </xdr:nvSpPr>
      <xdr:spPr>
        <a:xfrm>
          <a:off x="14541500" y="129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31241</xdr:rowOff>
    </xdr:from>
    <xdr:ext cx="534377" cy="259045"/>
    <xdr:sp macro="" textlink="">
      <xdr:nvSpPr>
        <xdr:cNvPr id="619" name="テキスト ボックス 618"/>
        <xdr:cNvSpPr txBox="1"/>
      </xdr:nvSpPr>
      <xdr:spPr>
        <a:xfrm>
          <a:off x="14325111" y="130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107237</xdr:rowOff>
    </xdr:from>
    <xdr:to>
      <xdr:col>20</xdr:col>
      <xdr:colOff>9525</xdr:colOff>
      <xdr:row>76</xdr:row>
      <xdr:rowOff>37387</xdr:rowOff>
    </xdr:to>
    <xdr:sp macro="" textlink="">
      <xdr:nvSpPr>
        <xdr:cNvPr id="620" name="円/楕円 619"/>
        <xdr:cNvSpPr/>
      </xdr:nvSpPr>
      <xdr:spPr>
        <a:xfrm>
          <a:off x="13652500" y="12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28514</xdr:rowOff>
    </xdr:from>
    <xdr:ext cx="534377" cy="259045"/>
    <xdr:sp macro="" textlink="">
      <xdr:nvSpPr>
        <xdr:cNvPr id="621" name="テキスト ボックス 620"/>
        <xdr:cNvSpPr txBox="1"/>
      </xdr:nvSpPr>
      <xdr:spPr>
        <a:xfrm>
          <a:off x="13436111" y="130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70514</xdr:rowOff>
    </xdr:from>
    <xdr:to>
      <xdr:col>18</xdr:col>
      <xdr:colOff>492125</xdr:colOff>
      <xdr:row>76</xdr:row>
      <xdr:rowOff>664</xdr:rowOff>
    </xdr:to>
    <xdr:sp macro="" textlink="">
      <xdr:nvSpPr>
        <xdr:cNvPr id="622" name="円/楕円 621"/>
        <xdr:cNvSpPr/>
      </xdr:nvSpPr>
      <xdr:spPr>
        <a:xfrm>
          <a:off x="12763500" y="129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163241</xdr:rowOff>
    </xdr:from>
    <xdr:ext cx="534377" cy="259045"/>
    <xdr:sp macro="" textlink="">
      <xdr:nvSpPr>
        <xdr:cNvPr id="623" name="テキスト ボックス 622"/>
        <xdr:cNvSpPr txBox="1"/>
      </xdr:nvSpPr>
      <xdr:spPr>
        <a:xfrm>
          <a:off x="12547111" y="130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2237</xdr:rowOff>
    </xdr:from>
    <xdr:to>
      <xdr:col>23</xdr:col>
      <xdr:colOff>517525</xdr:colOff>
      <xdr:row>98</xdr:row>
      <xdr:rowOff>19686</xdr:rowOff>
    </xdr:to>
    <xdr:cxnSp macro="">
      <xdr:nvCxnSpPr>
        <xdr:cNvPr id="648" name="直線コネクタ 647"/>
        <xdr:cNvCxnSpPr/>
      </xdr:nvCxnSpPr>
      <xdr:spPr>
        <a:xfrm flipV="1">
          <a:off x="15481300" y="16804337"/>
          <a:ext cx="8382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8689</xdr:rowOff>
    </xdr:from>
    <xdr:to>
      <xdr:col>22</xdr:col>
      <xdr:colOff>365125</xdr:colOff>
      <xdr:row>98</xdr:row>
      <xdr:rowOff>19686</xdr:rowOff>
    </xdr:to>
    <xdr:cxnSp macro="">
      <xdr:nvCxnSpPr>
        <xdr:cNvPr id="651" name="直線コネクタ 650"/>
        <xdr:cNvCxnSpPr/>
      </xdr:nvCxnSpPr>
      <xdr:spPr>
        <a:xfrm>
          <a:off x="14592300" y="16810789"/>
          <a:ext cx="889000" cy="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7272</xdr:rowOff>
    </xdr:from>
    <xdr:to>
      <xdr:col>21</xdr:col>
      <xdr:colOff>161925</xdr:colOff>
      <xdr:row>98</xdr:row>
      <xdr:rowOff>8689</xdr:rowOff>
    </xdr:to>
    <xdr:cxnSp macro="">
      <xdr:nvCxnSpPr>
        <xdr:cNvPr id="654" name="直線コネクタ 653"/>
        <xdr:cNvCxnSpPr/>
      </xdr:nvCxnSpPr>
      <xdr:spPr>
        <a:xfrm>
          <a:off x="13703300" y="1680937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155394</xdr:rowOff>
    </xdr:from>
    <xdr:to>
      <xdr:col>19</xdr:col>
      <xdr:colOff>644525</xdr:colOff>
      <xdr:row>98</xdr:row>
      <xdr:rowOff>7272</xdr:rowOff>
    </xdr:to>
    <xdr:cxnSp macro="">
      <xdr:nvCxnSpPr>
        <xdr:cNvPr id="657" name="直線コネクタ 656"/>
        <xdr:cNvCxnSpPr/>
      </xdr:nvCxnSpPr>
      <xdr:spPr>
        <a:xfrm>
          <a:off x="12814300" y="16786044"/>
          <a:ext cx="8890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122887</xdr:rowOff>
    </xdr:from>
    <xdr:to>
      <xdr:col>23</xdr:col>
      <xdr:colOff>568325</xdr:colOff>
      <xdr:row>98</xdr:row>
      <xdr:rowOff>53037</xdr:rowOff>
    </xdr:to>
    <xdr:sp macro="" textlink="">
      <xdr:nvSpPr>
        <xdr:cNvPr id="667" name="円/楕円 666"/>
        <xdr:cNvSpPr/>
      </xdr:nvSpPr>
      <xdr:spPr>
        <a:xfrm>
          <a:off x="16268700" y="167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140336</xdr:rowOff>
    </xdr:from>
    <xdr:to>
      <xdr:col>22</xdr:col>
      <xdr:colOff>415925</xdr:colOff>
      <xdr:row>98</xdr:row>
      <xdr:rowOff>70486</xdr:rowOff>
    </xdr:to>
    <xdr:sp macro="" textlink="">
      <xdr:nvSpPr>
        <xdr:cNvPr id="669" name="円/楕円 668"/>
        <xdr:cNvSpPr/>
      </xdr:nvSpPr>
      <xdr:spPr>
        <a:xfrm>
          <a:off x="15430500" y="167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61613</xdr:rowOff>
    </xdr:from>
    <xdr:ext cx="469744" cy="259045"/>
    <xdr:sp macro="" textlink="">
      <xdr:nvSpPr>
        <xdr:cNvPr id="670" name="テキスト ボックス 669"/>
        <xdr:cNvSpPr txBox="1"/>
      </xdr:nvSpPr>
      <xdr:spPr>
        <a:xfrm>
          <a:off x="15246427" y="1686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129339</xdr:rowOff>
    </xdr:from>
    <xdr:to>
      <xdr:col>21</xdr:col>
      <xdr:colOff>212725</xdr:colOff>
      <xdr:row>98</xdr:row>
      <xdr:rowOff>59489</xdr:rowOff>
    </xdr:to>
    <xdr:sp macro="" textlink="">
      <xdr:nvSpPr>
        <xdr:cNvPr id="671" name="円/楕円 670"/>
        <xdr:cNvSpPr/>
      </xdr:nvSpPr>
      <xdr:spPr>
        <a:xfrm>
          <a:off x="14541500" y="1675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50616</xdr:rowOff>
    </xdr:from>
    <xdr:ext cx="469744" cy="259045"/>
    <xdr:sp macro="" textlink="">
      <xdr:nvSpPr>
        <xdr:cNvPr id="672" name="テキスト ボックス 671"/>
        <xdr:cNvSpPr txBox="1"/>
      </xdr:nvSpPr>
      <xdr:spPr>
        <a:xfrm>
          <a:off x="14357427" y="1685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127922</xdr:rowOff>
    </xdr:from>
    <xdr:to>
      <xdr:col>20</xdr:col>
      <xdr:colOff>9525</xdr:colOff>
      <xdr:row>98</xdr:row>
      <xdr:rowOff>58072</xdr:rowOff>
    </xdr:to>
    <xdr:sp macro="" textlink="">
      <xdr:nvSpPr>
        <xdr:cNvPr id="673" name="円/楕円 672"/>
        <xdr:cNvSpPr/>
      </xdr:nvSpPr>
      <xdr:spPr>
        <a:xfrm>
          <a:off x="13652500" y="167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49199</xdr:rowOff>
    </xdr:from>
    <xdr:ext cx="469744" cy="259045"/>
    <xdr:sp macro="" textlink="">
      <xdr:nvSpPr>
        <xdr:cNvPr id="674" name="テキスト ボックス 673"/>
        <xdr:cNvSpPr txBox="1"/>
      </xdr:nvSpPr>
      <xdr:spPr>
        <a:xfrm>
          <a:off x="13468427" y="168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104594</xdr:rowOff>
    </xdr:from>
    <xdr:to>
      <xdr:col>18</xdr:col>
      <xdr:colOff>492125</xdr:colOff>
      <xdr:row>98</xdr:row>
      <xdr:rowOff>34744</xdr:rowOff>
    </xdr:to>
    <xdr:sp macro="" textlink="">
      <xdr:nvSpPr>
        <xdr:cNvPr id="675" name="円/楕円 674"/>
        <xdr:cNvSpPr/>
      </xdr:nvSpPr>
      <xdr:spPr>
        <a:xfrm>
          <a:off x="12763500" y="167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25871</xdr:rowOff>
    </xdr:from>
    <xdr:ext cx="469744" cy="259045"/>
    <xdr:sp macro="" textlink="">
      <xdr:nvSpPr>
        <xdr:cNvPr id="676" name="テキスト ボックス 675"/>
        <xdr:cNvSpPr txBox="1"/>
      </xdr:nvSpPr>
      <xdr:spPr>
        <a:xfrm>
          <a:off x="12579427" y="1682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51536</xdr:rowOff>
    </xdr:from>
    <xdr:to>
      <xdr:col>32</xdr:col>
      <xdr:colOff>187325</xdr:colOff>
      <xdr:row>38</xdr:row>
      <xdr:rowOff>63271</xdr:rowOff>
    </xdr:to>
    <xdr:cxnSp macro="">
      <xdr:nvCxnSpPr>
        <xdr:cNvPr id="705" name="直線コネクタ 704"/>
        <xdr:cNvCxnSpPr/>
      </xdr:nvCxnSpPr>
      <xdr:spPr>
        <a:xfrm>
          <a:off x="21323300" y="6566636"/>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78681</xdr:rowOff>
    </xdr:from>
    <xdr:ext cx="378565" cy="259045"/>
    <xdr:sp macro="" textlink="">
      <xdr:nvSpPr>
        <xdr:cNvPr id="706" name="投資及び出資金平均値テキスト"/>
        <xdr:cNvSpPr txBox="1"/>
      </xdr:nvSpPr>
      <xdr:spPr>
        <a:xfrm>
          <a:off x="22212300" y="6593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45441</xdr:rowOff>
    </xdr:from>
    <xdr:to>
      <xdr:col>31</xdr:col>
      <xdr:colOff>34925</xdr:colOff>
      <xdr:row>38</xdr:row>
      <xdr:rowOff>51536</xdr:rowOff>
    </xdr:to>
    <xdr:cxnSp macro="">
      <xdr:nvCxnSpPr>
        <xdr:cNvPr id="708" name="直線コネクタ 707"/>
        <xdr:cNvCxnSpPr/>
      </xdr:nvCxnSpPr>
      <xdr:spPr>
        <a:xfrm>
          <a:off x="20434300" y="6560541"/>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162958</xdr:rowOff>
    </xdr:from>
    <xdr:ext cx="469744" cy="259045"/>
    <xdr:sp macro="" textlink="">
      <xdr:nvSpPr>
        <xdr:cNvPr id="710" name="テキスト ボックス 709"/>
        <xdr:cNvSpPr txBox="1"/>
      </xdr:nvSpPr>
      <xdr:spPr>
        <a:xfrm>
          <a:off x="21088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45441</xdr:rowOff>
    </xdr:from>
    <xdr:to>
      <xdr:col>29</xdr:col>
      <xdr:colOff>517525</xdr:colOff>
      <xdr:row>39</xdr:row>
      <xdr:rowOff>33248</xdr:rowOff>
    </xdr:to>
    <xdr:cxnSp macro="">
      <xdr:nvCxnSpPr>
        <xdr:cNvPr id="711" name="直線コネクタ 710"/>
        <xdr:cNvCxnSpPr/>
      </xdr:nvCxnSpPr>
      <xdr:spPr>
        <a:xfrm flipV="1">
          <a:off x="19545300" y="6560541"/>
          <a:ext cx="889000" cy="1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129430</xdr:rowOff>
    </xdr:from>
    <xdr:ext cx="469744" cy="259045"/>
    <xdr:sp macro="" textlink="">
      <xdr:nvSpPr>
        <xdr:cNvPr id="713" name="テキスト ボックス 712"/>
        <xdr:cNvSpPr txBox="1"/>
      </xdr:nvSpPr>
      <xdr:spPr>
        <a:xfrm>
          <a:off x="20199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30429</xdr:rowOff>
    </xdr:from>
    <xdr:to>
      <xdr:col>28</xdr:col>
      <xdr:colOff>314325</xdr:colOff>
      <xdr:row>39</xdr:row>
      <xdr:rowOff>33248</xdr:rowOff>
    </xdr:to>
    <xdr:cxnSp macro="">
      <xdr:nvCxnSpPr>
        <xdr:cNvPr id="714" name="直線コネクタ 713"/>
        <xdr:cNvCxnSpPr/>
      </xdr:nvCxnSpPr>
      <xdr:spPr>
        <a:xfrm>
          <a:off x="18656300" y="671697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12471</xdr:rowOff>
    </xdr:from>
    <xdr:to>
      <xdr:col>32</xdr:col>
      <xdr:colOff>238125</xdr:colOff>
      <xdr:row>38</xdr:row>
      <xdr:rowOff>114071</xdr:rowOff>
    </xdr:to>
    <xdr:sp macro="" textlink="">
      <xdr:nvSpPr>
        <xdr:cNvPr id="724" name="円/楕円 723"/>
        <xdr:cNvSpPr/>
      </xdr:nvSpPr>
      <xdr:spPr>
        <a:xfrm>
          <a:off x="221107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35348</xdr:rowOff>
    </xdr:from>
    <xdr:ext cx="469744" cy="259045"/>
    <xdr:sp macro="" textlink="">
      <xdr:nvSpPr>
        <xdr:cNvPr id="725" name="投資及び出資金該当値テキスト"/>
        <xdr:cNvSpPr txBox="1"/>
      </xdr:nvSpPr>
      <xdr:spPr>
        <a:xfrm>
          <a:off x="22212300" y="63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736</xdr:rowOff>
    </xdr:from>
    <xdr:to>
      <xdr:col>31</xdr:col>
      <xdr:colOff>85725</xdr:colOff>
      <xdr:row>38</xdr:row>
      <xdr:rowOff>102336</xdr:rowOff>
    </xdr:to>
    <xdr:sp macro="" textlink="">
      <xdr:nvSpPr>
        <xdr:cNvPr id="726" name="円/楕円 725"/>
        <xdr:cNvSpPr/>
      </xdr:nvSpPr>
      <xdr:spPr>
        <a:xfrm>
          <a:off x="21272500" y="65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118864</xdr:rowOff>
    </xdr:from>
    <xdr:ext cx="469744" cy="259045"/>
    <xdr:sp macro="" textlink="">
      <xdr:nvSpPr>
        <xdr:cNvPr id="727" name="テキスト ボックス 726"/>
        <xdr:cNvSpPr txBox="1"/>
      </xdr:nvSpPr>
      <xdr:spPr>
        <a:xfrm>
          <a:off x="21088427" y="62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166091</xdr:rowOff>
    </xdr:from>
    <xdr:to>
      <xdr:col>29</xdr:col>
      <xdr:colOff>568325</xdr:colOff>
      <xdr:row>38</xdr:row>
      <xdr:rowOff>96241</xdr:rowOff>
    </xdr:to>
    <xdr:sp macro="" textlink="">
      <xdr:nvSpPr>
        <xdr:cNvPr id="728" name="円/楕円 727"/>
        <xdr:cNvSpPr/>
      </xdr:nvSpPr>
      <xdr:spPr>
        <a:xfrm>
          <a:off x="20383500" y="65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112768</xdr:rowOff>
    </xdr:from>
    <xdr:ext cx="469744" cy="259045"/>
    <xdr:sp macro="" textlink="">
      <xdr:nvSpPr>
        <xdr:cNvPr id="729" name="テキスト ボックス 728"/>
        <xdr:cNvSpPr txBox="1"/>
      </xdr:nvSpPr>
      <xdr:spPr>
        <a:xfrm>
          <a:off x="20199427" y="628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153898</xdr:rowOff>
    </xdr:from>
    <xdr:to>
      <xdr:col>28</xdr:col>
      <xdr:colOff>365125</xdr:colOff>
      <xdr:row>39</xdr:row>
      <xdr:rowOff>84048</xdr:rowOff>
    </xdr:to>
    <xdr:sp macro="" textlink="">
      <xdr:nvSpPr>
        <xdr:cNvPr id="730" name="円/楕円 729"/>
        <xdr:cNvSpPr/>
      </xdr:nvSpPr>
      <xdr:spPr>
        <a:xfrm>
          <a:off x="19494500" y="66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75175</xdr:rowOff>
    </xdr:from>
    <xdr:ext cx="378565" cy="259045"/>
    <xdr:sp macro="" textlink="">
      <xdr:nvSpPr>
        <xdr:cNvPr id="731" name="テキスト ボックス 730"/>
        <xdr:cNvSpPr txBox="1"/>
      </xdr:nvSpPr>
      <xdr:spPr>
        <a:xfrm>
          <a:off x="19356017" y="6761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151079</xdr:rowOff>
    </xdr:from>
    <xdr:to>
      <xdr:col>27</xdr:col>
      <xdr:colOff>161925</xdr:colOff>
      <xdr:row>39</xdr:row>
      <xdr:rowOff>81229</xdr:rowOff>
    </xdr:to>
    <xdr:sp macro="" textlink="">
      <xdr:nvSpPr>
        <xdr:cNvPr id="732" name="円/楕円 731"/>
        <xdr:cNvSpPr/>
      </xdr:nvSpPr>
      <xdr:spPr>
        <a:xfrm>
          <a:off x="18605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72356</xdr:rowOff>
    </xdr:from>
    <xdr:ext cx="378565" cy="259045"/>
    <xdr:sp macro="" textlink="">
      <xdr:nvSpPr>
        <xdr:cNvPr id="733" name="テキスト ボックス 732"/>
        <xdr:cNvSpPr txBox="1"/>
      </xdr:nvSpPr>
      <xdr:spPr>
        <a:xfrm>
          <a:off x="18467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159719</xdr:rowOff>
    </xdr:from>
    <xdr:to>
      <xdr:col>32</xdr:col>
      <xdr:colOff>187325</xdr:colOff>
      <xdr:row>59</xdr:row>
      <xdr:rowOff>44047</xdr:rowOff>
    </xdr:to>
    <xdr:cxnSp macro="">
      <xdr:nvCxnSpPr>
        <xdr:cNvPr id="764" name="直線コネクタ 763"/>
        <xdr:cNvCxnSpPr/>
      </xdr:nvCxnSpPr>
      <xdr:spPr>
        <a:xfrm>
          <a:off x="21323300" y="10103819"/>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156976</xdr:rowOff>
    </xdr:from>
    <xdr:to>
      <xdr:col>31</xdr:col>
      <xdr:colOff>34925</xdr:colOff>
      <xdr:row>58</xdr:row>
      <xdr:rowOff>159719</xdr:rowOff>
    </xdr:to>
    <xdr:cxnSp macro="">
      <xdr:nvCxnSpPr>
        <xdr:cNvPr id="767" name="直線コネクタ 766"/>
        <xdr:cNvCxnSpPr/>
      </xdr:nvCxnSpPr>
      <xdr:spPr>
        <a:xfrm>
          <a:off x="20434300" y="1010107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136957</xdr:rowOff>
    </xdr:from>
    <xdr:to>
      <xdr:col>29</xdr:col>
      <xdr:colOff>517525</xdr:colOff>
      <xdr:row>58</xdr:row>
      <xdr:rowOff>156976</xdr:rowOff>
    </xdr:to>
    <xdr:cxnSp macro="">
      <xdr:nvCxnSpPr>
        <xdr:cNvPr id="770" name="直線コネクタ 769"/>
        <xdr:cNvCxnSpPr/>
      </xdr:nvCxnSpPr>
      <xdr:spPr>
        <a:xfrm>
          <a:off x="19545300" y="10081057"/>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38136</xdr:rowOff>
    </xdr:from>
    <xdr:to>
      <xdr:col>28</xdr:col>
      <xdr:colOff>314325</xdr:colOff>
      <xdr:row>58</xdr:row>
      <xdr:rowOff>136957</xdr:rowOff>
    </xdr:to>
    <xdr:cxnSp macro="">
      <xdr:nvCxnSpPr>
        <xdr:cNvPr id="773" name="直線コネクタ 772"/>
        <xdr:cNvCxnSpPr/>
      </xdr:nvCxnSpPr>
      <xdr:spPr>
        <a:xfrm>
          <a:off x="18656300" y="9982236"/>
          <a:ext cx="889000" cy="9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7" name="テキスト ボックス 776"/>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164697</xdr:rowOff>
    </xdr:from>
    <xdr:to>
      <xdr:col>32</xdr:col>
      <xdr:colOff>238125</xdr:colOff>
      <xdr:row>59</xdr:row>
      <xdr:rowOff>94847</xdr:rowOff>
    </xdr:to>
    <xdr:sp macro="" textlink="">
      <xdr:nvSpPr>
        <xdr:cNvPr id="783" name="円/楕円 782"/>
        <xdr:cNvSpPr/>
      </xdr:nvSpPr>
      <xdr:spPr>
        <a:xfrm>
          <a:off x="22110700" y="101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113373</xdr:rowOff>
    </xdr:from>
    <xdr:ext cx="469744" cy="259045"/>
    <xdr:sp macro="" textlink="">
      <xdr:nvSpPr>
        <xdr:cNvPr id="784" name="貸付金該当値テキスト"/>
        <xdr:cNvSpPr txBox="1"/>
      </xdr:nvSpPr>
      <xdr:spPr>
        <a:xfrm>
          <a:off x="22212300" y="100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108919</xdr:rowOff>
    </xdr:from>
    <xdr:to>
      <xdr:col>31</xdr:col>
      <xdr:colOff>85725</xdr:colOff>
      <xdr:row>59</xdr:row>
      <xdr:rowOff>39069</xdr:rowOff>
    </xdr:to>
    <xdr:sp macro="" textlink="">
      <xdr:nvSpPr>
        <xdr:cNvPr id="785" name="円/楕円 784"/>
        <xdr:cNvSpPr/>
      </xdr:nvSpPr>
      <xdr:spPr>
        <a:xfrm>
          <a:off x="21272500" y="100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30196</xdr:rowOff>
    </xdr:from>
    <xdr:ext cx="469744" cy="259045"/>
    <xdr:sp macro="" textlink="">
      <xdr:nvSpPr>
        <xdr:cNvPr id="786" name="テキスト ボックス 785"/>
        <xdr:cNvSpPr txBox="1"/>
      </xdr:nvSpPr>
      <xdr:spPr>
        <a:xfrm>
          <a:off x="21088427" y="1014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106176</xdr:rowOff>
    </xdr:from>
    <xdr:to>
      <xdr:col>29</xdr:col>
      <xdr:colOff>568325</xdr:colOff>
      <xdr:row>59</xdr:row>
      <xdr:rowOff>36326</xdr:rowOff>
    </xdr:to>
    <xdr:sp macro="" textlink="">
      <xdr:nvSpPr>
        <xdr:cNvPr id="787" name="円/楕円 786"/>
        <xdr:cNvSpPr/>
      </xdr:nvSpPr>
      <xdr:spPr>
        <a:xfrm>
          <a:off x="20383500" y="100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27453</xdr:rowOff>
    </xdr:from>
    <xdr:ext cx="469744" cy="259045"/>
    <xdr:sp macro="" textlink="">
      <xdr:nvSpPr>
        <xdr:cNvPr id="788" name="テキスト ボックス 787"/>
        <xdr:cNvSpPr txBox="1"/>
      </xdr:nvSpPr>
      <xdr:spPr>
        <a:xfrm>
          <a:off x="20199427" y="1014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86157</xdr:rowOff>
    </xdr:from>
    <xdr:to>
      <xdr:col>28</xdr:col>
      <xdr:colOff>365125</xdr:colOff>
      <xdr:row>59</xdr:row>
      <xdr:rowOff>16307</xdr:rowOff>
    </xdr:to>
    <xdr:sp macro="" textlink="">
      <xdr:nvSpPr>
        <xdr:cNvPr id="789" name="円/楕円 788"/>
        <xdr:cNvSpPr/>
      </xdr:nvSpPr>
      <xdr:spPr>
        <a:xfrm>
          <a:off x="194945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7434</xdr:rowOff>
    </xdr:from>
    <xdr:ext cx="469744" cy="259045"/>
    <xdr:sp macro="" textlink="">
      <xdr:nvSpPr>
        <xdr:cNvPr id="790" name="テキスト ボックス 789"/>
        <xdr:cNvSpPr txBox="1"/>
      </xdr:nvSpPr>
      <xdr:spPr>
        <a:xfrm>
          <a:off x="19310427" y="101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158786</xdr:rowOff>
    </xdr:from>
    <xdr:to>
      <xdr:col>27</xdr:col>
      <xdr:colOff>161925</xdr:colOff>
      <xdr:row>58</xdr:row>
      <xdr:rowOff>88936</xdr:rowOff>
    </xdr:to>
    <xdr:sp macro="" textlink="">
      <xdr:nvSpPr>
        <xdr:cNvPr id="791" name="円/楕円 790"/>
        <xdr:cNvSpPr/>
      </xdr:nvSpPr>
      <xdr:spPr>
        <a:xfrm>
          <a:off x="18605500" y="99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105463</xdr:rowOff>
    </xdr:from>
    <xdr:ext cx="469744" cy="259045"/>
    <xdr:sp macro="" textlink="">
      <xdr:nvSpPr>
        <xdr:cNvPr id="792" name="テキスト ボックス 791"/>
        <xdr:cNvSpPr txBox="1"/>
      </xdr:nvSpPr>
      <xdr:spPr>
        <a:xfrm>
          <a:off x="18421427" y="97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151625</xdr:rowOff>
    </xdr:from>
    <xdr:to>
      <xdr:col>32</xdr:col>
      <xdr:colOff>187325</xdr:colOff>
      <xdr:row>77</xdr:row>
      <xdr:rowOff>168153</xdr:rowOff>
    </xdr:to>
    <xdr:cxnSp macro="">
      <xdr:nvCxnSpPr>
        <xdr:cNvPr id="821" name="直線コネクタ 820"/>
        <xdr:cNvCxnSpPr/>
      </xdr:nvCxnSpPr>
      <xdr:spPr>
        <a:xfrm flipV="1">
          <a:off x="21323300" y="13353275"/>
          <a:ext cx="8382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168153</xdr:rowOff>
    </xdr:from>
    <xdr:to>
      <xdr:col>31</xdr:col>
      <xdr:colOff>34925</xdr:colOff>
      <xdr:row>78</xdr:row>
      <xdr:rowOff>2411</xdr:rowOff>
    </xdr:to>
    <xdr:cxnSp macro="">
      <xdr:nvCxnSpPr>
        <xdr:cNvPr id="824" name="直線コネクタ 823"/>
        <xdr:cNvCxnSpPr/>
      </xdr:nvCxnSpPr>
      <xdr:spPr>
        <a:xfrm flipV="1">
          <a:off x="20434300" y="13369803"/>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67028</xdr:rowOff>
    </xdr:from>
    <xdr:to>
      <xdr:col>29</xdr:col>
      <xdr:colOff>517525</xdr:colOff>
      <xdr:row>78</xdr:row>
      <xdr:rowOff>2411</xdr:rowOff>
    </xdr:to>
    <xdr:cxnSp macro="">
      <xdr:nvCxnSpPr>
        <xdr:cNvPr id="827" name="直線コネクタ 826"/>
        <xdr:cNvCxnSpPr/>
      </xdr:nvCxnSpPr>
      <xdr:spPr>
        <a:xfrm>
          <a:off x="19545300" y="13268678"/>
          <a:ext cx="889000" cy="10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67028</xdr:rowOff>
    </xdr:from>
    <xdr:to>
      <xdr:col>28</xdr:col>
      <xdr:colOff>314325</xdr:colOff>
      <xdr:row>77</xdr:row>
      <xdr:rowOff>94780</xdr:rowOff>
    </xdr:to>
    <xdr:cxnSp macro="">
      <xdr:nvCxnSpPr>
        <xdr:cNvPr id="830" name="直線コネクタ 829"/>
        <xdr:cNvCxnSpPr/>
      </xdr:nvCxnSpPr>
      <xdr:spPr>
        <a:xfrm flipV="1">
          <a:off x="18656300" y="1326867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100825</xdr:rowOff>
    </xdr:from>
    <xdr:to>
      <xdr:col>32</xdr:col>
      <xdr:colOff>238125</xdr:colOff>
      <xdr:row>78</xdr:row>
      <xdr:rowOff>30975</xdr:rowOff>
    </xdr:to>
    <xdr:sp macro="" textlink="">
      <xdr:nvSpPr>
        <xdr:cNvPr id="840" name="円/楕円 839"/>
        <xdr:cNvSpPr/>
      </xdr:nvSpPr>
      <xdr:spPr>
        <a:xfrm>
          <a:off x="22110700" y="133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15752</xdr:rowOff>
    </xdr:from>
    <xdr:ext cx="534377" cy="259045"/>
    <xdr:sp macro="" textlink="">
      <xdr:nvSpPr>
        <xdr:cNvPr id="841" name="繰出金該当値テキスト"/>
        <xdr:cNvSpPr txBox="1"/>
      </xdr:nvSpPr>
      <xdr:spPr>
        <a:xfrm>
          <a:off x="22212300" y="132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117353</xdr:rowOff>
    </xdr:from>
    <xdr:to>
      <xdr:col>31</xdr:col>
      <xdr:colOff>85725</xdr:colOff>
      <xdr:row>78</xdr:row>
      <xdr:rowOff>47503</xdr:rowOff>
    </xdr:to>
    <xdr:sp macro="" textlink="">
      <xdr:nvSpPr>
        <xdr:cNvPr id="842" name="円/楕円 841"/>
        <xdr:cNvSpPr/>
      </xdr:nvSpPr>
      <xdr:spPr>
        <a:xfrm>
          <a:off x="21272500" y="133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38630</xdr:rowOff>
    </xdr:from>
    <xdr:ext cx="534377" cy="259045"/>
    <xdr:sp macro="" textlink="">
      <xdr:nvSpPr>
        <xdr:cNvPr id="843" name="テキスト ボックス 842"/>
        <xdr:cNvSpPr txBox="1"/>
      </xdr:nvSpPr>
      <xdr:spPr>
        <a:xfrm>
          <a:off x="21056111" y="134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123061</xdr:rowOff>
    </xdr:from>
    <xdr:to>
      <xdr:col>29</xdr:col>
      <xdr:colOff>568325</xdr:colOff>
      <xdr:row>78</xdr:row>
      <xdr:rowOff>53211</xdr:rowOff>
    </xdr:to>
    <xdr:sp macro="" textlink="">
      <xdr:nvSpPr>
        <xdr:cNvPr id="844" name="円/楕円 843"/>
        <xdr:cNvSpPr/>
      </xdr:nvSpPr>
      <xdr:spPr>
        <a:xfrm>
          <a:off x="20383500" y="1332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44338</xdr:rowOff>
    </xdr:from>
    <xdr:ext cx="534377" cy="259045"/>
    <xdr:sp macro="" textlink="">
      <xdr:nvSpPr>
        <xdr:cNvPr id="845" name="テキスト ボックス 844"/>
        <xdr:cNvSpPr txBox="1"/>
      </xdr:nvSpPr>
      <xdr:spPr>
        <a:xfrm>
          <a:off x="20167111" y="134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16228</xdr:rowOff>
    </xdr:from>
    <xdr:to>
      <xdr:col>28</xdr:col>
      <xdr:colOff>365125</xdr:colOff>
      <xdr:row>77</xdr:row>
      <xdr:rowOff>117828</xdr:rowOff>
    </xdr:to>
    <xdr:sp macro="" textlink="">
      <xdr:nvSpPr>
        <xdr:cNvPr id="846" name="円/楕円 845"/>
        <xdr:cNvSpPr/>
      </xdr:nvSpPr>
      <xdr:spPr>
        <a:xfrm>
          <a:off x="19494500" y="132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134355</xdr:rowOff>
    </xdr:from>
    <xdr:ext cx="534377" cy="259045"/>
    <xdr:sp macro="" textlink="">
      <xdr:nvSpPr>
        <xdr:cNvPr id="847" name="テキスト ボックス 846"/>
        <xdr:cNvSpPr txBox="1"/>
      </xdr:nvSpPr>
      <xdr:spPr>
        <a:xfrm>
          <a:off x="19278111" y="1299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43980</xdr:rowOff>
    </xdr:from>
    <xdr:to>
      <xdr:col>27</xdr:col>
      <xdr:colOff>161925</xdr:colOff>
      <xdr:row>77</xdr:row>
      <xdr:rowOff>145580</xdr:rowOff>
    </xdr:to>
    <xdr:sp macro="" textlink="">
      <xdr:nvSpPr>
        <xdr:cNvPr id="848" name="円/楕円 847"/>
        <xdr:cNvSpPr/>
      </xdr:nvSpPr>
      <xdr:spPr>
        <a:xfrm>
          <a:off x="18605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136707</xdr:rowOff>
    </xdr:from>
    <xdr:ext cx="534377" cy="259045"/>
    <xdr:sp macro="" textlink="">
      <xdr:nvSpPr>
        <xdr:cNvPr id="849" name="テキスト ボックス 848"/>
        <xdr:cNvSpPr txBox="1"/>
      </xdr:nvSpPr>
      <xdr:spPr>
        <a:xfrm>
          <a:off x="18389111" y="133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１人当たり３７６千円となっており、平成２４年度の３３５千円から年々伸び続けている。全体的に類似団体平均を上回っており、扶助費・普通建設事業費・物件費については年々増加している。</a:t>
          </a:r>
          <a:endParaRPr kumimoji="1" lang="en-US" altLang="ja-JP" sz="1300">
            <a:latin typeface="ＭＳ Ｐゴシック"/>
          </a:endParaRPr>
        </a:p>
        <a:p>
          <a:r>
            <a:rPr kumimoji="1" lang="ja-JP" altLang="en-US" sz="1300">
              <a:latin typeface="ＭＳ Ｐゴシック"/>
            </a:rPr>
            <a:t>物件費については、臨時職員数の増やアウトソーシングなど人件費の減と対になる面もあるが、今後控える消費増税の影響から増加が見込まれる。</a:t>
          </a:r>
          <a:endParaRPr kumimoji="1" lang="en-US" altLang="ja-JP" sz="1300">
            <a:latin typeface="ＭＳ Ｐゴシック"/>
          </a:endParaRPr>
        </a:p>
        <a:p>
          <a:r>
            <a:rPr kumimoji="1" lang="ja-JP" altLang="en-US" sz="1300">
              <a:latin typeface="ＭＳ Ｐゴシック"/>
            </a:rPr>
            <a:t>普通建設事業費については、公共施設等総合管理計画に基づき計画的に老朽化が進んだ施設の統廃合を進めており、今後の維持補修費等を軽減していく。一方で花の拠点整備事業等の大型事業も控えていることから、今後は各事業の必要性・優先順位の徹底的な見直しによる経費削減に努めていく。</a:t>
          </a:r>
          <a:endParaRPr kumimoji="1" lang="en-US" altLang="ja-JP" sz="1300">
            <a:latin typeface="ＭＳ Ｐゴシック"/>
          </a:endParaRPr>
        </a:p>
        <a:p>
          <a:r>
            <a:rPr kumimoji="1" lang="ja-JP" altLang="en-US" sz="1300">
              <a:latin typeface="ＭＳ Ｐゴシック"/>
            </a:rPr>
            <a:t>扶助費については、国負担金事業以外の補助事業や市単独事業の見直しによる歳出抑制に努めていく。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北海道恵庭市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69,073
68,834
29,465.00
26,768,839
25,965,502
801,152
14,844,573
26,042,702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38.8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145186</xdr:rowOff>
    </xdr:from>
    <xdr:to>
      <xdr:col>6</xdr:col>
      <xdr:colOff>511175</xdr:colOff>
      <xdr:row>35</xdr:row>
      <xdr:rowOff>60147</xdr:rowOff>
    </xdr:to>
    <xdr:cxnSp macro="">
      <xdr:nvCxnSpPr>
        <xdr:cNvPr id="59" name="直線コネクタ 58"/>
        <xdr:cNvCxnSpPr/>
      </xdr:nvCxnSpPr>
      <xdr:spPr>
        <a:xfrm flipV="1">
          <a:off x="3797300" y="5974486"/>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14427</xdr:rowOff>
    </xdr:from>
    <xdr:to>
      <xdr:col>5</xdr:col>
      <xdr:colOff>358775</xdr:colOff>
      <xdr:row>35</xdr:row>
      <xdr:rowOff>60147</xdr:rowOff>
    </xdr:to>
    <xdr:cxnSp macro="">
      <xdr:nvCxnSpPr>
        <xdr:cNvPr id="62" name="直線コネクタ 61"/>
        <xdr:cNvCxnSpPr/>
      </xdr:nvCxnSpPr>
      <xdr:spPr>
        <a:xfrm>
          <a:off x="2908300" y="6015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119583</xdr:rowOff>
    </xdr:from>
    <xdr:to>
      <xdr:col>4</xdr:col>
      <xdr:colOff>155575</xdr:colOff>
      <xdr:row>35</xdr:row>
      <xdr:rowOff>14427</xdr:rowOff>
    </xdr:to>
    <xdr:cxnSp macro="">
      <xdr:nvCxnSpPr>
        <xdr:cNvPr id="65" name="直線コネクタ 64"/>
        <xdr:cNvCxnSpPr/>
      </xdr:nvCxnSpPr>
      <xdr:spPr>
        <a:xfrm>
          <a:off x="2019300" y="5948883"/>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102667</xdr:rowOff>
    </xdr:from>
    <xdr:to>
      <xdr:col>2</xdr:col>
      <xdr:colOff>638175</xdr:colOff>
      <xdr:row>34</xdr:row>
      <xdr:rowOff>119583</xdr:rowOff>
    </xdr:to>
    <xdr:cxnSp macro="">
      <xdr:nvCxnSpPr>
        <xdr:cNvPr id="68" name="直線コネクタ 67"/>
        <xdr:cNvCxnSpPr/>
      </xdr:nvCxnSpPr>
      <xdr:spPr>
        <a:xfrm>
          <a:off x="1130300" y="5760517"/>
          <a:ext cx="889000" cy="18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94386</xdr:rowOff>
    </xdr:from>
    <xdr:to>
      <xdr:col>6</xdr:col>
      <xdr:colOff>561975</xdr:colOff>
      <xdr:row>35</xdr:row>
      <xdr:rowOff>24536</xdr:rowOff>
    </xdr:to>
    <xdr:sp macro="" textlink="">
      <xdr:nvSpPr>
        <xdr:cNvPr id="78" name="円/楕円 77"/>
        <xdr:cNvSpPr/>
      </xdr:nvSpPr>
      <xdr:spPr>
        <a:xfrm>
          <a:off x="45847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72813</xdr:rowOff>
    </xdr:from>
    <xdr:ext cx="469744" cy="259045"/>
    <xdr:sp macro="" textlink="">
      <xdr:nvSpPr>
        <xdr:cNvPr id="79" name="議会費該当値テキスト"/>
        <xdr:cNvSpPr txBox="1"/>
      </xdr:nvSpPr>
      <xdr:spPr>
        <a:xfrm>
          <a:off x="4686300" y="59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9347</xdr:rowOff>
    </xdr:from>
    <xdr:to>
      <xdr:col>5</xdr:col>
      <xdr:colOff>409575</xdr:colOff>
      <xdr:row>35</xdr:row>
      <xdr:rowOff>110947</xdr:rowOff>
    </xdr:to>
    <xdr:sp macro="" textlink="">
      <xdr:nvSpPr>
        <xdr:cNvPr id="80" name="円/楕円 79"/>
        <xdr:cNvSpPr/>
      </xdr:nvSpPr>
      <xdr:spPr>
        <a:xfrm>
          <a:off x="3746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102074</xdr:rowOff>
    </xdr:from>
    <xdr:ext cx="469744" cy="259045"/>
    <xdr:sp macro="" textlink="">
      <xdr:nvSpPr>
        <xdr:cNvPr id="81" name="テキスト ボックス 80"/>
        <xdr:cNvSpPr txBox="1"/>
      </xdr:nvSpPr>
      <xdr:spPr>
        <a:xfrm>
          <a:off x="3562427" y="61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135077</xdr:rowOff>
    </xdr:from>
    <xdr:to>
      <xdr:col>4</xdr:col>
      <xdr:colOff>206375</xdr:colOff>
      <xdr:row>35</xdr:row>
      <xdr:rowOff>65227</xdr:rowOff>
    </xdr:to>
    <xdr:sp macro="" textlink="">
      <xdr:nvSpPr>
        <xdr:cNvPr id="82" name="円/楕円 81"/>
        <xdr:cNvSpPr/>
      </xdr:nvSpPr>
      <xdr:spPr>
        <a:xfrm>
          <a:off x="2857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56354</xdr:rowOff>
    </xdr:from>
    <xdr:ext cx="469744" cy="259045"/>
    <xdr:sp macro="" textlink="">
      <xdr:nvSpPr>
        <xdr:cNvPr id="83" name="テキスト ボックス 82"/>
        <xdr:cNvSpPr txBox="1"/>
      </xdr:nvSpPr>
      <xdr:spPr>
        <a:xfrm>
          <a:off x="2673427"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68783</xdr:rowOff>
    </xdr:from>
    <xdr:to>
      <xdr:col>3</xdr:col>
      <xdr:colOff>3175</xdr:colOff>
      <xdr:row>34</xdr:row>
      <xdr:rowOff>170383</xdr:rowOff>
    </xdr:to>
    <xdr:sp macro="" textlink="">
      <xdr:nvSpPr>
        <xdr:cNvPr id="84" name="円/楕円 83"/>
        <xdr:cNvSpPr/>
      </xdr:nvSpPr>
      <xdr:spPr>
        <a:xfrm>
          <a:off x="1968500" y="5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161510</xdr:rowOff>
    </xdr:from>
    <xdr:ext cx="469744" cy="259045"/>
    <xdr:sp macro="" textlink="">
      <xdr:nvSpPr>
        <xdr:cNvPr id="85" name="テキスト ボックス 84"/>
        <xdr:cNvSpPr txBox="1"/>
      </xdr:nvSpPr>
      <xdr:spPr>
        <a:xfrm>
          <a:off x="1784427" y="599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51867</xdr:rowOff>
    </xdr:from>
    <xdr:to>
      <xdr:col>1</xdr:col>
      <xdr:colOff>485775</xdr:colOff>
      <xdr:row>33</xdr:row>
      <xdr:rowOff>153467</xdr:rowOff>
    </xdr:to>
    <xdr:sp macro="" textlink="">
      <xdr:nvSpPr>
        <xdr:cNvPr id="86" name="円/楕円 85"/>
        <xdr:cNvSpPr/>
      </xdr:nvSpPr>
      <xdr:spPr>
        <a:xfrm>
          <a:off x="107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144594</xdr:rowOff>
    </xdr:from>
    <xdr:ext cx="469744" cy="259045"/>
    <xdr:sp macro="" textlink="">
      <xdr:nvSpPr>
        <xdr:cNvPr id="87" name="テキスト ボックス 86"/>
        <xdr:cNvSpPr txBox="1"/>
      </xdr:nvSpPr>
      <xdr:spPr>
        <a:xfrm>
          <a:off x="895427" y="58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15520</xdr:rowOff>
    </xdr:from>
    <xdr:to>
      <xdr:col>6</xdr:col>
      <xdr:colOff>511175</xdr:colOff>
      <xdr:row>57</xdr:row>
      <xdr:rowOff>118614</xdr:rowOff>
    </xdr:to>
    <xdr:cxnSp macro="">
      <xdr:nvCxnSpPr>
        <xdr:cNvPr id="114" name="直線コネクタ 113"/>
        <xdr:cNvCxnSpPr/>
      </xdr:nvCxnSpPr>
      <xdr:spPr>
        <a:xfrm flipV="1">
          <a:off x="3797300" y="9788170"/>
          <a:ext cx="838200" cy="10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107376</xdr:rowOff>
    </xdr:from>
    <xdr:to>
      <xdr:col>5</xdr:col>
      <xdr:colOff>358775</xdr:colOff>
      <xdr:row>57</xdr:row>
      <xdr:rowOff>118614</xdr:rowOff>
    </xdr:to>
    <xdr:cxnSp macro="">
      <xdr:nvCxnSpPr>
        <xdr:cNvPr id="117" name="直線コネクタ 116"/>
        <xdr:cNvCxnSpPr/>
      </xdr:nvCxnSpPr>
      <xdr:spPr>
        <a:xfrm>
          <a:off x="2908300" y="9880026"/>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107376</xdr:rowOff>
    </xdr:from>
    <xdr:to>
      <xdr:col>4</xdr:col>
      <xdr:colOff>155575</xdr:colOff>
      <xdr:row>57</xdr:row>
      <xdr:rowOff>117732</xdr:rowOff>
    </xdr:to>
    <xdr:cxnSp macro="">
      <xdr:nvCxnSpPr>
        <xdr:cNvPr id="120" name="直線コネクタ 119"/>
        <xdr:cNvCxnSpPr/>
      </xdr:nvCxnSpPr>
      <xdr:spPr>
        <a:xfrm flipV="1">
          <a:off x="2019300" y="9880026"/>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78239</xdr:rowOff>
    </xdr:from>
    <xdr:to>
      <xdr:col>2</xdr:col>
      <xdr:colOff>638175</xdr:colOff>
      <xdr:row>57</xdr:row>
      <xdr:rowOff>117732</xdr:rowOff>
    </xdr:to>
    <xdr:cxnSp macro="">
      <xdr:nvCxnSpPr>
        <xdr:cNvPr id="123" name="直線コネクタ 122"/>
        <xdr:cNvCxnSpPr/>
      </xdr:nvCxnSpPr>
      <xdr:spPr>
        <a:xfrm>
          <a:off x="1130300" y="9850889"/>
          <a:ext cx="889000" cy="3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136170</xdr:rowOff>
    </xdr:from>
    <xdr:to>
      <xdr:col>6</xdr:col>
      <xdr:colOff>561975</xdr:colOff>
      <xdr:row>57</xdr:row>
      <xdr:rowOff>66320</xdr:rowOff>
    </xdr:to>
    <xdr:sp macro="" textlink="">
      <xdr:nvSpPr>
        <xdr:cNvPr id="133" name="円/楕円 132"/>
        <xdr:cNvSpPr/>
      </xdr:nvSpPr>
      <xdr:spPr>
        <a:xfrm>
          <a:off x="4584700" y="97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159047</xdr:rowOff>
    </xdr:from>
    <xdr:ext cx="534377" cy="259045"/>
    <xdr:sp macro="" textlink="">
      <xdr:nvSpPr>
        <xdr:cNvPr id="134" name="総務費該当値テキスト"/>
        <xdr:cNvSpPr txBox="1"/>
      </xdr:nvSpPr>
      <xdr:spPr>
        <a:xfrm>
          <a:off x="4686300" y="95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67814</xdr:rowOff>
    </xdr:from>
    <xdr:to>
      <xdr:col>5</xdr:col>
      <xdr:colOff>409575</xdr:colOff>
      <xdr:row>57</xdr:row>
      <xdr:rowOff>169414</xdr:rowOff>
    </xdr:to>
    <xdr:sp macro="" textlink="">
      <xdr:nvSpPr>
        <xdr:cNvPr id="135" name="円/楕円 134"/>
        <xdr:cNvSpPr/>
      </xdr:nvSpPr>
      <xdr:spPr>
        <a:xfrm>
          <a:off x="3746500" y="98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160541</xdr:rowOff>
    </xdr:from>
    <xdr:ext cx="534377" cy="259045"/>
    <xdr:sp macro="" textlink="">
      <xdr:nvSpPr>
        <xdr:cNvPr id="136" name="テキスト ボックス 135"/>
        <xdr:cNvSpPr txBox="1"/>
      </xdr:nvSpPr>
      <xdr:spPr>
        <a:xfrm>
          <a:off x="3530111" y="99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56576</xdr:rowOff>
    </xdr:from>
    <xdr:to>
      <xdr:col>4</xdr:col>
      <xdr:colOff>206375</xdr:colOff>
      <xdr:row>57</xdr:row>
      <xdr:rowOff>158176</xdr:rowOff>
    </xdr:to>
    <xdr:sp macro="" textlink="">
      <xdr:nvSpPr>
        <xdr:cNvPr id="137" name="円/楕円 136"/>
        <xdr:cNvSpPr/>
      </xdr:nvSpPr>
      <xdr:spPr>
        <a:xfrm>
          <a:off x="2857500" y="982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149303</xdr:rowOff>
    </xdr:from>
    <xdr:ext cx="534377" cy="259045"/>
    <xdr:sp macro="" textlink="">
      <xdr:nvSpPr>
        <xdr:cNvPr id="138" name="テキスト ボックス 137"/>
        <xdr:cNvSpPr txBox="1"/>
      </xdr:nvSpPr>
      <xdr:spPr>
        <a:xfrm>
          <a:off x="2641111" y="992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66932</xdr:rowOff>
    </xdr:from>
    <xdr:to>
      <xdr:col>3</xdr:col>
      <xdr:colOff>3175</xdr:colOff>
      <xdr:row>57</xdr:row>
      <xdr:rowOff>168532</xdr:rowOff>
    </xdr:to>
    <xdr:sp macro="" textlink="">
      <xdr:nvSpPr>
        <xdr:cNvPr id="139" name="円/楕円 138"/>
        <xdr:cNvSpPr/>
      </xdr:nvSpPr>
      <xdr:spPr>
        <a:xfrm>
          <a:off x="1968500" y="98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159659</xdr:rowOff>
    </xdr:from>
    <xdr:ext cx="534377" cy="259045"/>
    <xdr:sp macro="" textlink="">
      <xdr:nvSpPr>
        <xdr:cNvPr id="140" name="テキスト ボックス 139"/>
        <xdr:cNvSpPr txBox="1"/>
      </xdr:nvSpPr>
      <xdr:spPr>
        <a:xfrm>
          <a:off x="1752111" y="9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27439</xdr:rowOff>
    </xdr:from>
    <xdr:to>
      <xdr:col>1</xdr:col>
      <xdr:colOff>485775</xdr:colOff>
      <xdr:row>57</xdr:row>
      <xdr:rowOff>129039</xdr:rowOff>
    </xdr:to>
    <xdr:sp macro="" textlink="">
      <xdr:nvSpPr>
        <xdr:cNvPr id="141" name="円/楕円 140"/>
        <xdr:cNvSpPr/>
      </xdr:nvSpPr>
      <xdr:spPr>
        <a:xfrm>
          <a:off x="1079500" y="98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120166</xdr:rowOff>
    </xdr:from>
    <xdr:ext cx="534377" cy="259045"/>
    <xdr:sp macro="" textlink="">
      <xdr:nvSpPr>
        <xdr:cNvPr id="142" name="テキスト ボックス 141"/>
        <xdr:cNvSpPr txBox="1"/>
      </xdr:nvSpPr>
      <xdr:spPr>
        <a:xfrm>
          <a:off x="863111" y="98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42202</xdr:rowOff>
    </xdr:from>
    <xdr:to>
      <xdr:col>6</xdr:col>
      <xdr:colOff>511175</xdr:colOff>
      <xdr:row>76</xdr:row>
      <xdr:rowOff>81699</xdr:rowOff>
    </xdr:to>
    <xdr:cxnSp macro="">
      <xdr:nvCxnSpPr>
        <xdr:cNvPr id="172" name="直線コネクタ 171"/>
        <xdr:cNvCxnSpPr/>
      </xdr:nvCxnSpPr>
      <xdr:spPr>
        <a:xfrm>
          <a:off x="3797300" y="13072402"/>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42202</xdr:rowOff>
    </xdr:from>
    <xdr:to>
      <xdr:col>5</xdr:col>
      <xdr:colOff>358775</xdr:colOff>
      <xdr:row>77</xdr:row>
      <xdr:rowOff>10934</xdr:rowOff>
    </xdr:to>
    <xdr:cxnSp macro="">
      <xdr:nvCxnSpPr>
        <xdr:cNvPr id="175" name="直線コネクタ 174"/>
        <xdr:cNvCxnSpPr/>
      </xdr:nvCxnSpPr>
      <xdr:spPr>
        <a:xfrm flipV="1">
          <a:off x="2908300" y="13072402"/>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10934</xdr:rowOff>
    </xdr:from>
    <xdr:to>
      <xdr:col>4</xdr:col>
      <xdr:colOff>155575</xdr:colOff>
      <xdr:row>77</xdr:row>
      <xdr:rowOff>90399</xdr:rowOff>
    </xdr:to>
    <xdr:cxnSp macro="">
      <xdr:nvCxnSpPr>
        <xdr:cNvPr id="178" name="直線コネクタ 177"/>
        <xdr:cNvCxnSpPr/>
      </xdr:nvCxnSpPr>
      <xdr:spPr>
        <a:xfrm flipV="1">
          <a:off x="2019300" y="13212584"/>
          <a:ext cx="88900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69938</xdr:rowOff>
    </xdr:from>
    <xdr:to>
      <xdr:col>2</xdr:col>
      <xdr:colOff>638175</xdr:colOff>
      <xdr:row>77</xdr:row>
      <xdr:rowOff>90399</xdr:rowOff>
    </xdr:to>
    <xdr:cxnSp macro="">
      <xdr:nvCxnSpPr>
        <xdr:cNvPr id="181" name="直線コネクタ 180"/>
        <xdr:cNvCxnSpPr/>
      </xdr:nvCxnSpPr>
      <xdr:spPr>
        <a:xfrm>
          <a:off x="1130300" y="13271588"/>
          <a:ext cx="8890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30899</xdr:rowOff>
    </xdr:from>
    <xdr:to>
      <xdr:col>6</xdr:col>
      <xdr:colOff>561975</xdr:colOff>
      <xdr:row>76</xdr:row>
      <xdr:rowOff>132499</xdr:rowOff>
    </xdr:to>
    <xdr:sp macro="" textlink="">
      <xdr:nvSpPr>
        <xdr:cNvPr id="191" name="円/楕円 190"/>
        <xdr:cNvSpPr/>
      </xdr:nvSpPr>
      <xdr:spPr>
        <a:xfrm>
          <a:off x="4584700" y="130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9326</xdr:rowOff>
    </xdr:from>
    <xdr:ext cx="599010" cy="259045"/>
    <xdr:sp macro="" textlink="">
      <xdr:nvSpPr>
        <xdr:cNvPr id="192" name="民生費該当値テキスト"/>
        <xdr:cNvSpPr txBox="1"/>
      </xdr:nvSpPr>
      <xdr:spPr>
        <a:xfrm>
          <a:off x="4686300" y="1303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162852</xdr:rowOff>
    </xdr:from>
    <xdr:to>
      <xdr:col>5</xdr:col>
      <xdr:colOff>409575</xdr:colOff>
      <xdr:row>76</xdr:row>
      <xdr:rowOff>93002</xdr:rowOff>
    </xdr:to>
    <xdr:sp macro="" textlink="">
      <xdr:nvSpPr>
        <xdr:cNvPr id="193" name="円/楕円 192"/>
        <xdr:cNvSpPr/>
      </xdr:nvSpPr>
      <xdr:spPr>
        <a:xfrm>
          <a:off x="3746500" y="13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84129</xdr:rowOff>
    </xdr:from>
    <xdr:ext cx="599010" cy="259045"/>
    <xdr:sp macro="" textlink="">
      <xdr:nvSpPr>
        <xdr:cNvPr id="194" name="テキスト ボックス 193"/>
        <xdr:cNvSpPr txBox="1"/>
      </xdr:nvSpPr>
      <xdr:spPr>
        <a:xfrm>
          <a:off x="3497794" y="131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131584</xdr:rowOff>
    </xdr:from>
    <xdr:to>
      <xdr:col>4</xdr:col>
      <xdr:colOff>206375</xdr:colOff>
      <xdr:row>77</xdr:row>
      <xdr:rowOff>61734</xdr:rowOff>
    </xdr:to>
    <xdr:sp macro="" textlink="">
      <xdr:nvSpPr>
        <xdr:cNvPr id="195" name="円/楕円 194"/>
        <xdr:cNvSpPr/>
      </xdr:nvSpPr>
      <xdr:spPr>
        <a:xfrm>
          <a:off x="2857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52861</xdr:rowOff>
    </xdr:from>
    <xdr:ext cx="599010" cy="259045"/>
    <xdr:sp macro="" textlink="">
      <xdr:nvSpPr>
        <xdr:cNvPr id="196" name="テキスト ボックス 195"/>
        <xdr:cNvSpPr txBox="1"/>
      </xdr:nvSpPr>
      <xdr:spPr>
        <a:xfrm>
          <a:off x="2608794" y="13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39599</xdr:rowOff>
    </xdr:from>
    <xdr:to>
      <xdr:col>3</xdr:col>
      <xdr:colOff>3175</xdr:colOff>
      <xdr:row>77</xdr:row>
      <xdr:rowOff>141199</xdr:rowOff>
    </xdr:to>
    <xdr:sp macro="" textlink="">
      <xdr:nvSpPr>
        <xdr:cNvPr id="197" name="円/楕円 196"/>
        <xdr:cNvSpPr/>
      </xdr:nvSpPr>
      <xdr:spPr>
        <a:xfrm>
          <a:off x="1968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132326</xdr:rowOff>
    </xdr:from>
    <xdr:ext cx="599010" cy="259045"/>
    <xdr:sp macro="" textlink="">
      <xdr:nvSpPr>
        <xdr:cNvPr id="198" name="テキスト ボックス 197"/>
        <xdr:cNvSpPr txBox="1"/>
      </xdr:nvSpPr>
      <xdr:spPr>
        <a:xfrm>
          <a:off x="1719794" y="1333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19138</xdr:rowOff>
    </xdr:from>
    <xdr:to>
      <xdr:col>1</xdr:col>
      <xdr:colOff>485775</xdr:colOff>
      <xdr:row>77</xdr:row>
      <xdr:rowOff>120738</xdr:rowOff>
    </xdr:to>
    <xdr:sp macro="" textlink="">
      <xdr:nvSpPr>
        <xdr:cNvPr id="199" name="円/楕円 198"/>
        <xdr:cNvSpPr/>
      </xdr:nvSpPr>
      <xdr:spPr>
        <a:xfrm>
          <a:off x="1079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111865</xdr:rowOff>
    </xdr:from>
    <xdr:ext cx="599010" cy="259045"/>
    <xdr:sp macro="" textlink="">
      <xdr:nvSpPr>
        <xdr:cNvPr id="200" name="テキスト ボックス 199"/>
        <xdr:cNvSpPr txBox="1"/>
      </xdr:nvSpPr>
      <xdr:spPr>
        <a:xfrm>
          <a:off x="830794" y="1331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113982</xdr:rowOff>
    </xdr:from>
    <xdr:to>
      <xdr:col>6</xdr:col>
      <xdr:colOff>511175</xdr:colOff>
      <xdr:row>98</xdr:row>
      <xdr:rowOff>59919</xdr:rowOff>
    </xdr:to>
    <xdr:cxnSp macro="">
      <xdr:nvCxnSpPr>
        <xdr:cNvPr id="228" name="直線コネクタ 227"/>
        <xdr:cNvCxnSpPr/>
      </xdr:nvCxnSpPr>
      <xdr:spPr>
        <a:xfrm flipV="1">
          <a:off x="3797300" y="16744632"/>
          <a:ext cx="838200" cy="11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59919</xdr:rowOff>
    </xdr:from>
    <xdr:to>
      <xdr:col>5</xdr:col>
      <xdr:colOff>358775</xdr:colOff>
      <xdr:row>98</xdr:row>
      <xdr:rowOff>113250</xdr:rowOff>
    </xdr:to>
    <xdr:cxnSp macro="">
      <xdr:nvCxnSpPr>
        <xdr:cNvPr id="231" name="直線コネクタ 230"/>
        <xdr:cNvCxnSpPr/>
      </xdr:nvCxnSpPr>
      <xdr:spPr>
        <a:xfrm flipV="1">
          <a:off x="2908300" y="16862019"/>
          <a:ext cx="889000" cy="5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113250</xdr:rowOff>
    </xdr:from>
    <xdr:to>
      <xdr:col>4</xdr:col>
      <xdr:colOff>155575</xdr:colOff>
      <xdr:row>98</xdr:row>
      <xdr:rowOff>114554</xdr:rowOff>
    </xdr:to>
    <xdr:cxnSp macro="">
      <xdr:nvCxnSpPr>
        <xdr:cNvPr id="234" name="直線コネクタ 233"/>
        <xdr:cNvCxnSpPr/>
      </xdr:nvCxnSpPr>
      <xdr:spPr>
        <a:xfrm flipV="1">
          <a:off x="2019300" y="16915350"/>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51850</xdr:rowOff>
    </xdr:from>
    <xdr:to>
      <xdr:col>2</xdr:col>
      <xdr:colOff>638175</xdr:colOff>
      <xdr:row>98</xdr:row>
      <xdr:rowOff>114554</xdr:rowOff>
    </xdr:to>
    <xdr:cxnSp macro="">
      <xdr:nvCxnSpPr>
        <xdr:cNvPr id="237" name="直線コネクタ 236"/>
        <xdr:cNvCxnSpPr/>
      </xdr:nvCxnSpPr>
      <xdr:spPr>
        <a:xfrm>
          <a:off x="1130300" y="16853950"/>
          <a:ext cx="889000" cy="6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63182</xdr:rowOff>
    </xdr:from>
    <xdr:to>
      <xdr:col>6</xdr:col>
      <xdr:colOff>561975</xdr:colOff>
      <xdr:row>97</xdr:row>
      <xdr:rowOff>164782</xdr:rowOff>
    </xdr:to>
    <xdr:sp macro="" textlink="">
      <xdr:nvSpPr>
        <xdr:cNvPr id="247" name="円/楕円 246"/>
        <xdr:cNvSpPr/>
      </xdr:nvSpPr>
      <xdr:spPr>
        <a:xfrm>
          <a:off x="4584700" y="166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41609</xdr:rowOff>
    </xdr:from>
    <xdr:ext cx="534377" cy="259045"/>
    <xdr:sp macro="" textlink="">
      <xdr:nvSpPr>
        <xdr:cNvPr id="248" name="衛生費該当値テキスト"/>
        <xdr:cNvSpPr txBox="1"/>
      </xdr:nvSpPr>
      <xdr:spPr>
        <a:xfrm>
          <a:off x="4686300" y="166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28,625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9119</xdr:rowOff>
    </xdr:from>
    <xdr:to>
      <xdr:col>5</xdr:col>
      <xdr:colOff>409575</xdr:colOff>
      <xdr:row>98</xdr:row>
      <xdr:rowOff>110719</xdr:rowOff>
    </xdr:to>
    <xdr:sp macro="" textlink="">
      <xdr:nvSpPr>
        <xdr:cNvPr id="249" name="円/楕円 248"/>
        <xdr:cNvSpPr/>
      </xdr:nvSpPr>
      <xdr:spPr>
        <a:xfrm>
          <a:off x="37465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101846</xdr:rowOff>
    </xdr:from>
    <xdr:ext cx="534377" cy="259045"/>
    <xdr:sp macro="" textlink="">
      <xdr:nvSpPr>
        <xdr:cNvPr id="250" name="テキスト ボックス 249"/>
        <xdr:cNvSpPr txBox="1"/>
      </xdr:nvSpPr>
      <xdr:spPr>
        <a:xfrm>
          <a:off x="3530111" y="169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62450</xdr:rowOff>
    </xdr:from>
    <xdr:to>
      <xdr:col>4</xdr:col>
      <xdr:colOff>206375</xdr:colOff>
      <xdr:row>98</xdr:row>
      <xdr:rowOff>164050</xdr:rowOff>
    </xdr:to>
    <xdr:sp macro="" textlink="">
      <xdr:nvSpPr>
        <xdr:cNvPr id="251" name="円/楕円 250"/>
        <xdr:cNvSpPr/>
      </xdr:nvSpPr>
      <xdr:spPr>
        <a:xfrm>
          <a:off x="2857500" y="168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155177</xdr:rowOff>
    </xdr:from>
    <xdr:ext cx="534377" cy="259045"/>
    <xdr:sp macro="" textlink="">
      <xdr:nvSpPr>
        <xdr:cNvPr id="252" name="テキスト ボックス 251"/>
        <xdr:cNvSpPr txBox="1"/>
      </xdr:nvSpPr>
      <xdr:spPr>
        <a:xfrm>
          <a:off x="2641111" y="169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63754</xdr:rowOff>
    </xdr:from>
    <xdr:to>
      <xdr:col>3</xdr:col>
      <xdr:colOff>3175</xdr:colOff>
      <xdr:row>98</xdr:row>
      <xdr:rowOff>165354</xdr:rowOff>
    </xdr:to>
    <xdr:sp macro="" textlink="">
      <xdr:nvSpPr>
        <xdr:cNvPr id="253" name="円/楕円 252"/>
        <xdr:cNvSpPr/>
      </xdr:nvSpPr>
      <xdr:spPr>
        <a:xfrm>
          <a:off x="1968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156481</xdr:rowOff>
    </xdr:from>
    <xdr:ext cx="534377" cy="259045"/>
    <xdr:sp macro="" textlink="">
      <xdr:nvSpPr>
        <xdr:cNvPr id="254" name="テキスト ボックス 253"/>
        <xdr:cNvSpPr txBox="1"/>
      </xdr:nvSpPr>
      <xdr:spPr>
        <a:xfrm>
          <a:off x="1752111" y="16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1050</xdr:rowOff>
    </xdr:from>
    <xdr:to>
      <xdr:col>1</xdr:col>
      <xdr:colOff>485775</xdr:colOff>
      <xdr:row>98</xdr:row>
      <xdr:rowOff>102650</xdr:rowOff>
    </xdr:to>
    <xdr:sp macro="" textlink="">
      <xdr:nvSpPr>
        <xdr:cNvPr id="255" name="円/楕円 254"/>
        <xdr:cNvSpPr/>
      </xdr:nvSpPr>
      <xdr:spPr>
        <a:xfrm>
          <a:off x="1079500" y="168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93777</xdr:rowOff>
    </xdr:from>
    <xdr:ext cx="534377" cy="259045"/>
    <xdr:sp macro="" textlink="">
      <xdr:nvSpPr>
        <xdr:cNvPr id="256" name="テキスト ボックス 255"/>
        <xdr:cNvSpPr txBox="1"/>
      </xdr:nvSpPr>
      <xdr:spPr>
        <a:xfrm>
          <a:off x="863111" y="168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120269</xdr:rowOff>
    </xdr:from>
    <xdr:to>
      <xdr:col>15</xdr:col>
      <xdr:colOff>180975</xdr:colOff>
      <xdr:row>38</xdr:row>
      <xdr:rowOff>76454</xdr:rowOff>
    </xdr:to>
    <xdr:cxnSp macro="">
      <xdr:nvCxnSpPr>
        <xdr:cNvPr id="285" name="直線コネクタ 284"/>
        <xdr:cNvCxnSpPr/>
      </xdr:nvCxnSpPr>
      <xdr:spPr>
        <a:xfrm>
          <a:off x="9639300" y="6463919"/>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5969</xdr:rowOff>
    </xdr:from>
    <xdr:to>
      <xdr:col>14</xdr:col>
      <xdr:colOff>28575</xdr:colOff>
      <xdr:row>37</xdr:row>
      <xdr:rowOff>120269</xdr:rowOff>
    </xdr:to>
    <xdr:cxnSp macro="">
      <xdr:nvCxnSpPr>
        <xdr:cNvPr id="288" name="直線コネクタ 287"/>
        <xdr:cNvCxnSpPr/>
      </xdr:nvCxnSpPr>
      <xdr:spPr>
        <a:xfrm>
          <a:off x="8750300" y="634961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168656</xdr:rowOff>
    </xdr:from>
    <xdr:to>
      <xdr:col>12</xdr:col>
      <xdr:colOff>511175</xdr:colOff>
      <xdr:row>37</xdr:row>
      <xdr:rowOff>5969</xdr:rowOff>
    </xdr:to>
    <xdr:cxnSp macro="">
      <xdr:nvCxnSpPr>
        <xdr:cNvPr id="291" name="直線コネクタ 290"/>
        <xdr:cNvCxnSpPr/>
      </xdr:nvCxnSpPr>
      <xdr:spPr>
        <a:xfrm>
          <a:off x="7861300" y="63408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120269</xdr:rowOff>
    </xdr:from>
    <xdr:to>
      <xdr:col>11</xdr:col>
      <xdr:colOff>307975</xdr:colOff>
      <xdr:row>36</xdr:row>
      <xdr:rowOff>168656</xdr:rowOff>
    </xdr:to>
    <xdr:cxnSp macro="">
      <xdr:nvCxnSpPr>
        <xdr:cNvPr id="294" name="直線コネクタ 293"/>
        <xdr:cNvCxnSpPr/>
      </xdr:nvCxnSpPr>
      <xdr:spPr>
        <a:xfrm>
          <a:off x="6972300" y="5949569"/>
          <a:ext cx="889000" cy="3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25654</xdr:rowOff>
    </xdr:from>
    <xdr:to>
      <xdr:col>15</xdr:col>
      <xdr:colOff>231775</xdr:colOff>
      <xdr:row>38</xdr:row>
      <xdr:rowOff>127254</xdr:rowOff>
    </xdr:to>
    <xdr:sp macro="" textlink="">
      <xdr:nvSpPr>
        <xdr:cNvPr id="304" name="円/楕円 303"/>
        <xdr:cNvSpPr/>
      </xdr:nvSpPr>
      <xdr:spPr>
        <a:xfrm>
          <a:off x="104267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4081</xdr:rowOff>
    </xdr:from>
    <xdr:ext cx="378565" cy="259045"/>
    <xdr:sp macro="" textlink="">
      <xdr:nvSpPr>
        <xdr:cNvPr id="305" name="労働費該当値テキスト"/>
        <xdr:cNvSpPr txBox="1"/>
      </xdr:nvSpPr>
      <xdr:spPr>
        <a:xfrm>
          <a:off x="10528300" y="651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69469</xdr:rowOff>
    </xdr:from>
    <xdr:to>
      <xdr:col>14</xdr:col>
      <xdr:colOff>79375</xdr:colOff>
      <xdr:row>37</xdr:row>
      <xdr:rowOff>171069</xdr:rowOff>
    </xdr:to>
    <xdr:sp macro="" textlink="">
      <xdr:nvSpPr>
        <xdr:cNvPr id="306" name="円/楕円 305"/>
        <xdr:cNvSpPr/>
      </xdr:nvSpPr>
      <xdr:spPr>
        <a:xfrm>
          <a:off x="9588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162196</xdr:rowOff>
    </xdr:from>
    <xdr:ext cx="378565" cy="259045"/>
    <xdr:sp macro="" textlink="">
      <xdr:nvSpPr>
        <xdr:cNvPr id="307" name="テキスト ボックス 306"/>
        <xdr:cNvSpPr txBox="1"/>
      </xdr:nvSpPr>
      <xdr:spPr>
        <a:xfrm>
          <a:off x="9450017" y="650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126619</xdr:rowOff>
    </xdr:from>
    <xdr:to>
      <xdr:col>12</xdr:col>
      <xdr:colOff>561975</xdr:colOff>
      <xdr:row>37</xdr:row>
      <xdr:rowOff>56769</xdr:rowOff>
    </xdr:to>
    <xdr:sp macro="" textlink="">
      <xdr:nvSpPr>
        <xdr:cNvPr id="308" name="円/楕円 307"/>
        <xdr:cNvSpPr/>
      </xdr:nvSpPr>
      <xdr:spPr>
        <a:xfrm>
          <a:off x="8699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47896</xdr:rowOff>
    </xdr:from>
    <xdr:ext cx="469744" cy="259045"/>
    <xdr:sp macro="" textlink="">
      <xdr:nvSpPr>
        <xdr:cNvPr id="309" name="テキスト ボックス 308"/>
        <xdr:cNvSpPr txBox="1"/>
      </xdr:nvSpPr>
      <xdr:spPr>
        <a:xfrm>
          <a:off x="8515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117856</xdr:rowOff>
    </xdr:from>
    <xdr:to>
      <xdr:col>11</xdr:col>
      <xdr:colOff>358775</xdr:colOff>
      <xdr:row>37</xdr:row>
      <xdr:rowOff>48006</xdr:rowOff>
    </xdr:to>
    <xdr:sp macro="" textlink="">
      <xdr:nvSpPr>
        <xdr:cNvPr id="310" name="円/楕円 309"/>
        <xdr:cNvSpPr/>
      </xdr:nvSpPr>
      <xdr:spPr>
        <a:xfrm>
          <a:off x="7810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39133</xdr:rowOff>
    </xdr:from>
    <xdr:ext cx="469744" cy="259045"/>
    <xdr:sp macro="" textlink="">
      <xdr:nvSpPr>
        <xdr:cNvPr id="311" name="テキスト ボックス 310"/>
        <xdr:cNvSpPr txBox="1"/>
      </xdr:nvSpPr>
      <xdr:spPr>
        <a:xfrm>
          <a:off x="7626427" y="63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69469</xdr:rowOff>
    </xdr:from>
    <xdr:to>
      <xdr:col>10</xdr:col>
      <xdr:colOff>155575</xdr:colOff>
      <xdr:row>34</xdr:row>
      <xdr:rowOff>171069</xdr:rowOff>
    </xdr:to>
    <xdr:sp macro="" textlink="">
      <xdr:nvSpPr>
        <xdr:cNvPr id="312" name="円/楕円 311"/>
        <xdr:cNvSpPr/>
      </xdr:nvSpPr>
      <xdr:spPr>
        <a:xfrm>
          <a:off x="6921500" y="589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162196</xdr:rowOff>
    </xdr:from>
    <xdr:ext cx="469744" cy="259045"/>
    <xdr:sp macro="" textlink="">
      <xdr:nvSpPr>
        <xdr:cNvPr id="313" name="テキスト ボックス 312"/>
        <xdr:cNvSpPr txBox="1"/>
      </xdr:nvSpPr>
      <xdr:spPr>
        <a:xfrm>
          <a:off x="6737427" y="599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121031</xdr:rowOff>
    </xdr:from>
    <xdr:to>
      <xdr:col>15</xdr:col>
      <xdr:colOff>180975</xdr:colOff>
      <xdr:row>58</xdr:row>
      <xdr:rowOff>153912</xdr:rowOff>
    </xdr:to>
    <xdr:cxnSp macro="">
      <xdr:nvCxnSpPr>
        <xdr:cNvPr id="342" name="直線コネクタ 341"/>
        <xdr:cNvCxnSpPr/>
      </xdr:nvCxnSpPr>
      <xdr:spPr>
        <a:xfrm flipV="1">
          <a:off x="9639300" y="10065131"/>
          <a:ext cx="8382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146114</xdr:rowOff>
    </xdr:from>
    <xdr:to>
      <xdr:col>14</xdr:col>
      <xdr:colOff>28575</xdr:colOff>
      <xdr:row>58</xdr:row>
      <xdr:rowOff>153912</xdr:rowOff>
    </xdr:to>
    <xdr:cxnSp macro="">
      <xdr:nvCxnSpPr>
        <xdr:cNvPr id="345" name="直線コネクタ 344"/>
        <xdr:cNvCxnSpPr/>
      </xdr:nvCxnSpPr>
      <xdr:spPr>
        <a:xfrm>
          <a:off x="8750300" y="10090214"/>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143599</xdr:rowOff>
    </xdr:from>
    <xdr:to>
      <xdr:col>12</xdr:col>
      <xdr:colOff>511175</xdr:colOff>
      <xdr:row>58</xdr:row>
      <xdr:rowOff>146114</xdr:rowOff>
    </xdr:to>
    <xdr:cxnSp macro="">
      <xdr:nvCxnSpPr>
        <xdr:cNvPr id="348" name="直線コネクタ 347"/>
        <xdr:cNvCxnSpPr/>
      </xdr:nvCxnSpPr>
      <xdr:spPr>
        <a:xfrm>
          <a:off x="7861300" y="1008769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135420</xdr:rowOff>
    </xdr:from>
    <xdr:to>
      <xdr:col>11</xdr:col>
      <xdr:colOff>307975</xdr:colOff>
      <xdr:row>58</xdr:row>
      <xdr:rowOff>143599</xdr:rowOff>
    </xdr:to>
    <xdr:cxnSp macro="">
      <xdr:nvCxnSpPr>
        <xdr:cNvPr id="351" name="直線コネクタ 350"/>
        <xdr:cNvCxnSpPr/>
      </xdr:nvCxnSpPr>
      <xdr:spPr>
        <a:xfrm>
          <a:off x="6972300" y="10079520"/>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70231</xdr:rowOff>
    </xdr:from>
    <xdr:to>
      <xdr:col>15</xdr:col>
      <xdr:colOff>231775</xdr:colOff>
      <xdr:row>59</xdr:row>
      <xdr:rowOff>381</xdr:rowOff>
    </xdr:to>
    <xdr:sp macro="" textlink="">
      <xdr:nvSpPr>
        <xdr:cNvPr id="361" name="円/楕円 360"/>
        <xdr:cNvSpPr/>
      </xdr:nvSpPr>
      <xdr:spPr>
        <a:xfrm>
          <a:off x="10426700" y="100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29608</xdr:rowOff>
    </xdr:from>
    <xdr:ext cx="469744" cy="259045"/>
    <xdr:sp macro="" textlink="">
      <xdr:nvSpPr>
        <xdr:cNvPr id="362" name="農林水産業費該当値テキスト"/>
        <xdr:cNvSpPr txBox="1"/>
      </xdr:nvSpPr>
      <xdr:spPr>
        <a:xfrm>
          <a:off x="10528300" y="98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103112</xdr:rowOff>
    </xdr:from>
    <xdr:to>
      <xdr:col>14</xdr:col>
      <xdr:colOff>79375</xdr:colOff>
      <xdr:row>59</xdr:row>
      <xdr:rowOff>33262</xdr:rowOff>
    </xdr:to>
    <xdr:sp macro="" textlink="">
      <xdr:nvSpPr>
        <xdr:cNvPr id="363" name="円/楕円 362"/>
        <xdr:cNvSpPr/>
      </xdr:nvSpPr>
      <xdr:spPr>
        <a:xfrm>
          <a:off x="9588500" y="100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24389</xdr:rowOff>
    </xdr:from>
    <xdr:ext cx="469744" cy="259045"/>
    <xdr:sp macro="" textlink="">
      <xdr:nvSpPr>
        <xdr:cNvPr id="364" name="テキスト ボックス 363"/>
        <xdr:cNvSpPr txBox="1"/>
      </xdr:nvSpPr>
      <xdr:spPr>
        <a:xfrm>
          <a:off x="9404427" y="1013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95314</xdr:rowOff>
    </xdr:from>
    <xdr:to>
      <xdr:col>12</xdr:col>
      <xdr:colOff>561975</xdr:colOff>
      <xdr:row>59</xdr:row>
      <xdr:rowOff>25464</xdr:rowOff>
    </xdr:to>
    <xdr:sp macro="" textlink="">
      <xdr:nvSpPr>
        <xdr:cNvPr id="365" name="円/楕円 364"/>
        <xdr:cNvSpPr/>
      </xdr:nvSpPr>
      <xdr:spPr>
        <a:xfrm>
          <a:off x="8699500" y="100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16591</xdr:rowOff>
    </xdr:from>
    <xdr:ext cx="469744" cy="259045"/>
    <xdr:sp macro="" textlink="">
      <xdr:nvSpPr>
        <xdr:cNvPr id="366" name="テキスト ボックス 365"/>
        <xdr:cNvSpPr txBox="1"/>
      </xdr:nvSpPr>
      <xdr:spPr>
        <a:xfrm>
          <a:off x="8515427" y="1013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92799</xdr:rowOff>
    </xdr:from>
    <xdr:to>
      <xdr:col>11</xdr:col>
      <xdr:colOff>358775</xdr:colOff>
      <xdr:row>59</xdr:row>
      <xdr:rowOff>22949</xdr:rowOff>
    </xdr:to>
    <xdr:sp macro="" textlink="">
      <xdr:nvSpPr>
        <xdr:cNvPr id="367" name="円/楕円 366"/>
        <xdr:cNvSpPr/>
      </xdr:nvSpPr>
      <xdr:spPr>
        <a:xfrm>
          <a:off x="7810500" y="100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14076</xdr:rowOff>
    </xdr:from>
    <xdr:ext cx="469744" cy="259045"/>
    <xdr:sp macro="" textlink="">
      <xdr:nvSpPr>
        <xdr:cNvPr id="368" name="テキスト ボックス 367"/>
        <xdr:cNvSpPr txBox="1"/>
      </xdr:nvSpPr>
      <xdr:spPr>
        <a:xfrm>
          <a:off x="7626427" y="101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84620</xdr:rowOff>
    </xdr:from>
    <xdr:to>
      <xdr:col>10</xdr:col>
      <xdr:colOff>155575</xdr:colOff>
      <xdr:row>59</xdr:row>
      <xdr:rowOff>14770</xdr:rowOff>
    </xdr:to>
    <xdr:sp macro="" textlink="">
      <xdr:nvSpPr>
        <xdr:cNvPr id="369" name="円/楕円 368"/>
        <xdr:cNvSpPr/>
      </xdr:nvSpPr>
      <xdr:spPr>
        <a:xfrm>
          <a:off x="6921500" y="10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5897</xdr:rowOff>
    </xdr:from>
    <xdr:ext cx="469744" cy="259045"/>
    <xdr:sp macro="" textlink="">
      <xdr:nvSpPr>
        <xdr:cNvPr id="370" name="テキスト ボックス 369"/>
        <xdr:cNvSpPr txBox="1"/>
      </xdr:nvSpPr>
      <xdr:spPr>
        <a:xfrm>
          <a:off x="6737427" y="1012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131425</xdr:rowOff>
    </xdr:from>
    <xdr:to>
      <xdr:col>15</xdr:col>
      <xdr:colOff>180975</xdr:colOff>
      <xdr:row>77</xdr:row>
      <xdr:rowOff>7204</xdr:rowOff>
    </xdr:to>
    <xdr:cxnSp macro="">
      <xdr:nvCxnSpPr>
        <xdr:cNvPr id="397" name="直線コネクタ 396"/>
        <xdr:cNvCxnSpPr/>
      </xdr:nvCxnSpPr>
      <xdr:spPr>
        <a:xfrm flipV="1">
          <a:off x="9639300" y="13161625"/>
          <a:ext cx="8382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163657</xdr:rowOff>
    </xdr:from>
    <xdr:to>
      <xdr:col>14</xdr:col>
      <xdr:colOff>28575</xdr:colOff>
      <xdr:row>77</xdr:row>
      <xdr:rowOff>7204</xdr:rowOff>
    </xdr:to>
    <xdr:cxnSp macro="">
      <xdr:nvCxnSpPr>
        <xdr:cNvPr id="400" name="直線コネクタ 399"/>
        <xdr:cNvCxnSpPr/>
      </xdr:nvCxnSpPr>
      <xdr:spPr>
        <a:xfrm>
          <a:off x="8750300" y="13193857"/>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158810</xdr:rowOff>
    </xdr:from>
    <xdr:to>
      <xdr:col>12</xdr:col>
      <xdr:colOff>511175</xdr:colOff>
      <xdr:row>76</xdr:row>
      <xdr:rowOff>163657</xdr:rowOff>
    </xdr:to>
    <xdr:cxnSp macro="">
      <xdr:nvCxnSpPr>
        <xdr:cNvPr id="403" name="直線コネクタ 402"/>
        <xdr:cNvCxnSpPr/>
      </xdr:nvCxnSpPr>
      <xdr:spPr>
        <a:xfrm>
          <a:off x="7861300" y="13189010"/>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93980</xdr:rowOff>
    </xdr:from>
    <xdr:to>
      <xdr:col>11</xdr:col>
      <xdr:colOff>307975</xdr:colOff>
      <xdr:row>76</xdr:row>
      <xdr:rowOff>158810</xdr:rowOff>
    </xdr:to>
    <xdr:cxnSp macro="">
      <xdr:nvCxnSpPr>
        <xdr:cNvPr id="406" name="直線コネクタ 405"/>
        <xdr:cNvCxnSpPr/>
      </xdr:nvCxnSpPr>
      <xdr:spPr>
        <a:xfrm>
          <a:off x="6972300" y="13124180"/>
          <a:ext cx="889000" cy="6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80625</xdr:rowOff>
    </xdr:from>
    <xdr:to>
      <xdr:col>15</xdr:col>
      <xdr:colOff>231775</xdr:colOff>
      <xdr:row>77</xdr:row>
      <xdr:rowOff>10775</xdr:rowOff>
    </xdr:to>
    <xdr:sp macro="" textlink="">
      <xdr:nvSpPr>
        <xdr:cNvPr id="416" name="円/楕円 415"/>
        <xdr:cNvSpPr/>
      </xdr:nvSpPr>
      <xdr:spPr>
        <a:xfrm>
          <a:off x="10426700" y="131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103502</xdr:rowOff>
    </xdr:from>
    <xdr:ext cx="469744" cy="259045"/>
    <xdr:sp macro="" textlink="">
      <xdr:nvSpPr>
        <xdr:cNvPr id="417" name="商工費該当値テキスト"/>
        <xdr:cNvSpPr txBox="1"/>
      </xdr:nvSpPr>
      <xdr:spPr>
        <a:xfrm>
          <a:off x="10528300" y="129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127854</xdr:rowOff>
    </xdr:from>
    <xdr:to>
      <xdr:col>14</xdr:col>
      <xdr:colOff>79375</xdr:colOff>
      <xdr:row>77</xdr:row>
      <xdr:rowOff>58004</xdr:rowOff>
    </xdr:to>
    <xdr:sp macro="" textlink="">
      <xdr:nvSpPr>
        <xdr:cNvPr id="418" name="円/楕円 417"/>
        <xdr:cNvSpPr/>
      </xdr:nvSpPr>
      <xdr:spPr>
        <a:xfrm>
          <a:off x="9588500" y="131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49131</xdr:rowOff>
    </xdr:from>
    <xdr:ext cx="469744" cy="259045"/>
    <xdr:sp macro="" textlink="">
      <xdr:nvSpPr>
        <xdr:cNvPr id="419" name="テキスト ボックス 418"/>
        <xdr:cNvSpPr txBox="1"/>
      </xdr:nvSpPr>
      <xdr:spPr>
        <a:xfrm>
          <a:off x="9404427" y="132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112857</xdr:rowOff>
    </xdr:from>
    <xdr:to>
      <xdr:col>12</xdr:col>
      <xdr:colOff>561975</xdr:colOff>
      <xdr:row>77</xdr:row>
      <xdr:rowOff>43007</xdr:rowOff>
    </xdr:to>
    <xdr:sp macro="" textlink="">
      <xdr:nvSpPr>
        <xdr:cNvPr id="420" name="円/楕円 419"/>
        <xdr:cNvSpPr/>
      </xdr:nvSpPr>
      <xdr:spPr>
        <a:xfrm>
          <a:off x="8699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34134</xdr:rowOff>
    </xdr:from>
    <xdr:ext cx="469744" cy="259045"/>
    <xdr:sp macro="" textlink="">
      <xdr:nvSpPr>
        <xdr:cNvPr id="421" name="テキスト ボックス 420"/>
        <xdr:cNvSpPr txBox="1"/>
      </xdr:nvSpPr>
      <xdr:spPr>
        <a:xfrm>
          <a:off x="8515427" y="1323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108010</xdr:rowOff>
    </xdr:from>
    <xdr:to>
      <xdr:col>11</xdr:col>
      <xdr:colOff>358775</xdr:colOff>
      <xdr:row>77</xdr:row>
      <xdr:rowOff>38160</xdr:rowOff>
    </xdr:to>
    <xdr:sp macro="" textlink="">
      <xdr:nvSpPr>
        <xdr:cNvPr id="422" name="円/楕円 421"/>
        <xdr:cNvSpPr/>
      </xdr:nvSpPr>
      <xdr:spPr>
        <a:xfrm>
          <a:off x="7810500" y="131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29287</xdr:rowOff>
    </xdr:from>
    <xdr:ext cx="469744" cy="259045"/>
    <xdr:sp macro="" textlink="">
      <xdr:nvSpPr>
        <xdr:cNvPr id="423" name="テキスト ボックス 422"/>
        <xdr:cNvSpPr txBox="1"/>
      </xdr:nvSpPr>
      <xdr:spPr>
        <a:xfrm>
          <a:off x="7626427" y="1323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43180</xdr:rowOff>
    </xdr:from>
    <xdr:to>
      <xdr:col>10</xdr:col>
      <xdr:colOff>155575</xdr:colOff>
      <xdr:row>76</xdr:row>
      <xdr:rowOff>144780</xdr:rowOff>
    </xdr:to>
    <xdr:sp macro="" textlink="">
      <xdr:nvSpPr>
        <xdr:cNvPr id="424" name="円/楕円 423"/>
        <xdr:cNvSpPr/>
      </xdr:nvSpPr>
      <xdr:spPr>
        <a:xfrm>
          <a:off x="6921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135907</xdr:rowOff>
    </xdr:from>
    <xdr:ext cx="469744" cy="259045"/>
    <xdr:sp macro="" textlink="">
      <xdr:nvSpPr>
        <xdr:cNvPr id="425" name="テキスト ボックス 424"/>
        <xdr:cNvSpPr txBox="1"/>
      </xdr:nvSpPr>
      <xdr:spPr>
        <a:xfrm>
          <a:off x="6737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57993</xdr:rowOff>
    </xdr:from>
    <xdr:to>
      <xdr:col>15</xdr:col>
      <xdr:colOff>180975</xdr:colOff>
      <xdr:row>97</xdr:row>
      <xdr:rowOff>87987</xdr:rowOff>
    </xdr:to>
    <xdr:cxnSp macro="">
      <xdr:nvCxnSpPr>
        <xdr:cNvPr id="452" name="直線コネクタ 451"/>
        <xdr:cNvCxnSpPr/>
      </xdr:nvCxnSpPr>
      <xdr:spPr>
        <a:xfrm>
          <a:off x="9639300" y="16688643"/>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23146</xdr:rowOff>
    </xdr:from>
    <xdr:to>
      <xdr:col>14</xdr:col>
      <xdr:colOff>28575</xdr:colOff>
      <xdr:row>97</xdr:row>
      <xdr:rowOff>57993</xdr:rowOff>
    </xdr:to>
    <xdr:cxnSp macro="">
      <xdr:nvCxnSpPr>
        <xdr:cNvPr id="455" name="直線コネクタ 454"/>
        <xdr:cNvCxnSpPr/>
      </xdr:nvCxnSpPr>
      <xdr:spPr>
        <a:xfrm>
          <a:off x="8750300" y="16653796"/>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23146</xdr:rowOff>
    </xdr:from>
    <xdr:to>
      <xdr:col>12</xdr:col>
      <xdr:colOff>511175</xdr:colOff>
      <xdr:row>97</xdr:row>
      <xdr:rowOff>64066</xdr:rowOff>
    </xdr:to>
    <xdr:cxnSp macro="">
      <xdr:nvCxnSpPr>
        <xdr:cNvPr id="458" name="直線コネクタ 457"/>
        <xdr:cNvCxnSpPr/>
      </xdr:nvCxnSpPr>
      <xdr:spPr>
        <a:xfrm flipV="1">
          <a:off x="7861300" y="1665379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64066</xdr:rowOff>
    </xdr:from>
    <xdr:to>
      <xdr:col>11</xdr:col>
      <xdr:colOff>307975</xdr:colOff>
      <xdr:row>97</xdr:row>
      <xdr:rowOff>99626</xdr:rowOff>
    </xdr:to>
    <xdr:cxnSp macro="">
      <xdr:nvCxnSpPr>
        <xdr:cNvPr id="461" name="直線コネクタ 460"/>
        <xdr:cNvCxnSpPr/>
      </xdr:nvCxnSpPr>
      <xdr:spPr>
        <a:xfrm flipV="1">
          <a:off x="6972300" y="16694716"/>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37187</xdr:rowOff>
    </xdr:from>
    <xdr:to>
      <xdr:col>15</xdr:col>
      <xdr:colOff>231775</xdr:colOff>
      <xdr:row>97</xdr:row>
      <xdr:rowOff>138787</xdr:rowOff>
    </xdr:to>
    <xdr:sp macro="" textlink="">
      <xdr:nvSpPr>
        <xdr:cNvPr id="471" name="円/楕円 470"/>
        <xdr:cNvSpPr/>
      </xdr:nvSpPr>
      <xdr:spPr>
        <a:xfrm>
          <a:off x="104267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60064</xdr:rowOff>
    </xdr:from>
    <xdr:ext cx="534377" cy="259045"/>
    <xdr:sp macro="" textlink="">
      <xdr:nvSpPr>
        <xdr:cNvPr id="472" name="土木費該当値テキスト"/>
        <xdr:cNvSpPr txBox="1"/>
      </xdr:nvSpPr>
      <xdr:spPr>
        <a:xfrm>
          <a:off x="10528300" y="165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7193</xdr:rowOff>
    </xdr:from>
    <xdr:to>
      <xdr:col>14</xdr:col>
      <xdr:colOff>79375</xdr:colOff>
      <xdr:row>97</xdr:row>
      <xdr:rowOff>108793</xdr:rowOff>
    </xdr:to>
    <xdr:sp macro="" textlink="">
      <xdr:nvSpPr>
        <xdr:cNvPr id="473" name="円/楕円 472"/>
        <xdr:cNvSpPr/>
      </xdr:nvSpPr>
      <xdr:spPr>
        <a:xfrm>
          <a:off x="9588500" y="166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125320</xdr:rowOff>
    </xdr:from>
    <xdr:ext cx="534377" cy="259045"/>
    <xdr:sp macro="" textlink="">
      <xdr:nvSpPr>
        <xdr:cNvPr id="474" name="テキスト ボックス 473"/>
        <xdr:cNvSpPr txBox="1"/>
      </xdr:nvSpPr>
      <xdr:spPr>
        <a:xfrm>
          <a:off x="9372111" y="164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143796</xdr:rowOff>
    </xdr:from>
    <xdr:to>
      <xdr:col>12</xdr:col>
      <xdr:colOff>561975</xdr:colOff>
      <xdr:row>97</xdr:row>
      <xdr:rowOff>73946</xdr:rowOff>
    </xdr:to>
    <xdr:sp macro="" textlink="">
      <xdr:nvSpPr>
        <xdr:cNvPr id="475" name="円/楕円 474"/>
        <xdr:cNvSpPr/>
      </xdr:nvSpPr>
      <xdr:spPr>
        <a:xfrm>
          <a:off x="8699500" y="166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90473</xdr:rowOff>
    </xdr:from>
    <xdr:ext cx="534377" cy="259045"/>
    <xdr:sp macro="" textlink="">
      <xdr:nvSpPr>
        <xdr:cNvPr id="476" name="テキスト ボックス 475"/>
        <xdr:cNvSpPr txBox="1"/>
      </xdr:nvSpPr>
      <xdr:spPr>
        <a:xfrm>
          <a:off x="8483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13266</xdr:rowOff>
    </xdr:from>
    <xdr:to>
      <xdr:col>11</xdr:col>
      <xdr:colOff>358775</xdr:colOff>
      <xdr:row>97</xdr:row>
      <xdr:rowOff>114866</xdr:rowOff>
    </xdr:to>
    <xdr:sp macro="" textlink="">
      <xdr:nvSpPr>
        <xdr:cNvPr id="477" name="円/楕円 476"/>
        <xdr:cNvSpPr/>
      </xdr:nvSpPr>
      <xdr:spPr>
        <a:xfrm>
          <a:off x="7810500" y="166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131393</xdr:rowOff>
    </xdr:from>
    <xdr:ext cx="534377" cy="259045"/>
    <xdr:sp macro="" textlink="">
      <xdr:nvSpPr>
        <xdr:cNvPr id="478" name="テキスト ボックス 477"/>
        <xdr:cNvSpPr txBox="1"/>
      </xdr:nvSpPr>
      <xdr:spPr>
        <a:xfrm>
          <a:off x="7594111" y="164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48826</xdr:rowOff>
    </xdr:from>
    <xdr:to>
      <xdr:col>10</xdr:col>
      <xdr:colOff>155575</xdr:colOff>
      <xdr:row>97</xdr:row>
      <xdr:rowOff>150426</xdr:rowOff>
    </xdr:to>
    <xdr:sp macro="" textlink="">
      <xdr:nvSpPr>
        <xdr:cNvPr id="479" name="円/楕円 478"/>
        <xdr:cNvSpPr/>
      </xdr:nvSpPr>
      <xdr:spPr>
        <a:xfrm>
          <a:off x="6921500" y="1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166953</xdr:rowOff>
    </xdr:from>
    <xdr:ext cx="534377" cy="259045"/>
    <xdr:sp macro="" textlink="">
      <xdr:nvSpPr>
        <xdr:cNvPr id="480" name="テキスト ボックス 479"/>
        <xdr:cNvSpPr txBox="1"/>
      </xdr:nvSpPr>
      <xdr:spPr>
        <a:xfrm>
          <a:off x="6705111" y="164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18028</xdr:rowOff>
    </xdr:from>
    <xdr:to>
      <xdr:col>23</xdr:col>
      <xdr:colOff>517525</xdr:colOff>
      <xdr:row>37</xdr:row>
      <xdr:rowOff>50660</xdr:rowOff>
    </xdr:to>
    <xdr:cxnSp macro="">
      <xdr:nvCxnSpPr>
        <xdr:cNvPr id="506" name="直線コネクタ 505"/>
        <xdr:cNvCxnSpPr/>
      </xdr:nvCxnSpPr>
      <xdr:spPr>
        <a:xfrm>
          <a:off x="15481300" y="6018778"/>
          <a:ext cx="838200" cy="37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18028</xdr:rowOff>
    </xdr:from>
    <xdr:to>
      <xdr:col>22</xdr:col>
      <xdr:colOff>365125</xdr:colOff>
      <xdr:row>37</xdr:row>
      <xdr:rowOff>80321</xdr:rowOff>
    </xdr:to>
    <xdr:cxnSp macro="">
      <xdr:nvCxnSpPr>
        <xdr:cNvPr id="509" name="直線コネクタ 508"/>
        <xdr:cNvCxnSpPr/>
      </xdr:nvCxnSpPr>
      <xdr:spPr>
        <a:xfrm flipV="1">
          <a:off x="14592300" y="6018778"/>
          <a:ext cx="889000" cy="40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126955</xdr:rowOff>
    </xdr:from>
    <xdr:to>
      <xdr:col>21</xdr:col>
      <xdr:colOff>161925</xdr:colOff>
      <xdr:row>37</xdr:row>
      <xdr:rowOff>80321</xdr:rowOff>
    </xdr:to>
    <xdr:cxnSp macro="">
      <xdr:nvCxnSpPr>
        <xdr:cNvPr id="512" name="直線コネクタ 511"/>
        <xdr:cNvCxnSpPr/>
      </xdr:nvCxnSpPr>
      <xdr:spPr>
        <a:xfrm>
          <a:off x="13703300" y="6299155"/>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126955</xdr:rowOff>
    </xdr:from>
    <xdr:to>
      <xdr:col>19</xdr:col>
      <xdr:colOff>644525</xdr:colOff>
      <xdr:row>36</xdr:row>
      <xdr:rowOff>162103</xdr:rowOff>
    </xdr:to>
    <xdr:cxnSp macro="">
      <xdr:nvCxnSpPr>
        <xdr:cNvPr id="515" name="直線コネクタ 514"/>
        <xdr:cNvCxnSpPr/>
      </xdr:nvCxnSpPr>
      <xdr:spPr>
        <a:xfrm flipV="1">
          <a:off x="12814300" y="6299155"/>
          <a:ext cx="889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171310</xdr:rowOff>
    </xdr:from>
    <xdr:to>
      <xdr:col>23</xdr:col>
      <xdr:colOff>568325</xdr:colOff>
      <xdr:row>37</xdr:row>
      <xdr:rowOff>101460</xdr:rowOff>
    </xdr:to>
    <xdr:sp macro="" textlink="">
      <xdr:nvSpPr>
        <xdr:cNvPr id="525" name="円/楕円 524"/>
        <xdr:cNvSpPr/>
      </xdr:nvSpPr>
      <xdr:spPr>
        <a:xfrm>
          <a:off x="16268700" y="6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149737</xdr:rowOff>
    </xdr:from>
    <xdr:ext cx="534377" cy="259045"/>
    <xdr:sp macro="" textlink="">
      <xdr:nvSpPr>
        <xdr:cNvPr id="526" name="消防費該当値テキスト"/>
        <xdr:cNvSpPr txBox="1"/>
      </xdr:nvSpPr>
      <xdr:spPr>
        <a:xfrm>
          <a:off x="16370300" y="63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12,558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138678</xdr:rowOff>
    </xdr:from>
    <xdr:to>
      <xdr:col>22</xdr:col>
      <xdr:colOff>415925</xdr:colOff>
      <xdr:row>35</xdr:row>
      <xdr:rowOff>68828</xdr:rowOff>
    </xdr:to>
    <xdr:sp macro="" textlink="">
      <xdr:nvSpPr>
        <xdr:cNvPr id="527" name="円/楕円 526"/>
        <xdr:cNvSpPr/>
      </xdr:nvSpPr>
      <xdr:spPr>
        <a:xfrm>
          <a:off x="15430500" y="59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85355</xdr:rowOff>
    </xdr:from>
    <xdr:ext cx="534377" cy="259045"/>
    <xdr:sp macro="" textlink="">
      <xdr:nvSpPr>
        <xdr:cNvPr id="528" name="テキスト ボックス 527"/>
        <xdr:cNvSpPr txBox="1"/>
      </xdr:nvSpPr>
      <xdr:spPr>
        <a:xfrm>
          <a:off x="15214111" y="57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29521</xdr:rowOff>
    </xdr:from>
    <xdr:to>
      <xdr:col>21</xdr:col>
      <xdr:colOff>212725</xdr:colOff>
      <xdr:row>37</xdr:row>
      <xdr:rowOff>131121</xdr:rowOff>
    </xdr:to>
    <xdr:sp macro="" textlink="">
      <xdr:nvSpPr>
        <xdr:cNvPr id="529" name="円/楕円 528"/>
        <xdr:cNvSpPr/>
      </xdr:nvSpPr>
      <xdr:spPr>
        <a:xfrm>
          <a:off x="14541500" y="63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122248</xdr:rowOff>
    </xdr:from>
    <xdr:ext cx="534377" cy="259045"/>
    <xdr:sp macro="" textlink="">
      <xdr:nvSpPr>
        <xdr:cNvPr id="530" name="テキスト ボックス 529"/>
        <xdr:cNvSpPr txBox="1"/>
      </xdr:nvSpPr>
      <xdr:spPr>
        <a:xfrm>
          <a:off x="14325111" y="6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76155</xdr:rowOff>
    </xdr:from>
    <xdr:to>
      <xdr:col>20</xdr:col>
      <xdr:colOff>9525</xdr:colOff>
      <xdr:row>37</xdr:row>
      <xdr:rowOff>6305</xdr:rowOff>
    </xdr:to>
    <xdr:sp macro="" textlink="">
      <xdr:nvSpPr>
        <xdr:cNvPr id="531" name="円/楕円 530"/>
        <xdr:cNvSpPr/>
      </xdr:nvSpPr>
      <xdr:spPr>
        <a:xfrm>
          <a:off x="13652500" y="62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168882</xdr:rowOff>
    </xdr:from>
    <xdr:ext cx="534377" cy="259045"/>
    <xdr:sp macro="" textlink="">
      <xdr:nvSpPr>
        <xdr:cNvPr id="532" name="テキスト ボックス 531"/>
        <xdr:cNvSpPr txBox="1"/>
      </xdr:nvSpPr>
      <xdr:spPr>
        <a:xfrm>
          <a:off x="13436111" y="63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111303</xdr:rowOff>
    </xdr:from>
    <xdr:to>
      <xdr:col>18</xdr:col>
      <xdr:colOff>492125</xdr:colOff>
      <xdr:row>37</xdr:row>
      <xdr:rowOff>41453</xdr:rowOff>
    </xdr:to>
    <xdr:sp macro="" textlink="">
      <xdr:nvSpPr>
        <xdr:cNvPr id="533" name="円/楕円 532"/>
        <xdr:cNvSpPr/>
      </xdr:nvSpPr>
      <xdr:spPr>
        <a:xfrm>
          <a:off x="12763500" y="62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32580</xdr:rowOff>
    </xdr:from>
    <xdr:ext cx="534377" cy="259045"/>
    <xdr:sp macro="" textlink="">
      <xdr:nvSpPr>
        <xdr:cNvPr id="534" name="テキスト ボックス 533"/>
        <xdr:cNvSpPr txBox="1"/>
      </xdr:nvSpPr>
      <xdr:spPr>
        <a:xfrm>
          <a:off x="12547111" y="63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156026</xdr:rowOff>
    </xdr:from>
    <xdr:to>
      <xdr:col>23</xdr:col>
      <xdr:colOff>517525</xdr:colOff>
      <xdr:row>57</xdr:row>
      <xdr:rowOff>25133</xdr:rowOff>
    </xdr:to>
    <xdr:cxnSp macro="">
      <xdr:nvCxnSpPr>
        <xdr:cNvPr id="564" name="直線コネクタ 563"/>
        <xdr:cNvCxnSpPr/>
      </xdr:nvCxnSpPr>
      <xdr:spPr>
        <a:xfrm>
          <a:off x="15481300" y="9757226"/>
          <a:ext cx="838200" cy="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156026</xdr:rowOff>
    </xdr:from>
    <xdr:to>
      <xdr:col>22</xdr:col>
      <xdr:colOff>365125</xdr:colOff>
      <xdr:row>57</xdr:row>
      <xdr:rowOff>30163</xdr:rowOff>
    </xdr:to>
    <xdr:cxnSp macro="">
      <xdr:nvCxnSpPr>
        <xdr:cNvPr id="567" name="直線コネクタ 566"/>
        <xdr:cNvCxnSpPr/>
      </xdr:nvCxnSpPr>
      <xdr:spPr>
        <a:xfrm flipV="1">
          <a:off x="14592300" y="9757226"/>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30163</xdr:rowOff>
    </xdr:from>
    <xdr:to>
      <xdr:col>21</xdr:col>
      <xdr:colOff>161925</xdr:colOff>
      <xdr:row>57</xdr:row>
      <xdr:rowOff>126479</xdr:rowOff>
    </xdr:to>
    <xdr:cxnSp macro="">
      <xdr:nvCxnSpPr>
        <xdr:cNvPr id="570" name="直線コネクタ 569"/>
        <xdr:cNvCxnSpPr/>
      </xdr:nvCxnSpPr>
      <xdr:spPr>
        <a:xfrm flipV="1">
          <a:off x="13703300" y="9802813"/>
          <a:ext cx="889000" cy="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139395</xdr:rowOff>
    </xdr:from>
    <xdr:to>
      <xdr:col>19</xdr:col>
      <xdr:colOff>644525</xdr:colOff>
      <xdr:row>57</xdr:row>
      <xdr:rowOff>126479</xdr:rowOff>
    </xdr:to>
    <xdr:cxnSp macro="">
      <xdr:nvCxnSpPr>
        <xdr:cNvPr id="573" name="直線コネクタ 572"/>
        <xdr:cNvCxnSpPr/>
      </xdr:nvCxnSpPr>
      <xdr:spPr>
        <a:xfrm>
          <a:off x="12814300" y="9740595"/>
          <a:ext cx="8890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145783</xdr:rowOff>
    </xdr:from>
    <xdr:to>
      <xdr:col>23</xdr:col>
      <xdr:colOff>568325</xdr:colOff>
      <xdr:row>57</xdr:row>
      <xdr:rowOff>75933</xdr:rowOff>
    </xdr:to>
    <xdr:sp macro="" textlink="">
      <xdr:nvSpPr>
        <xdr:cNvPr id="583" name="円/楕円 582"/>
        <xdr:cNvSpPr/>
      </xdr:nvSpPr>
      <xdr:spPr>
        <a:xfrm>
          <a:off x="16268700" y="97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124210</xdr:rowOff>
    </xdr:from>
    <xdr:ext cx="534377" cy="259045"/>
    <xdr:sp macro="" textlink="">
      <xdr:nvSpPr>
        <xdr:cNvPr id="584" name="教育費該当値テキスト"/>
        <xdr:cNvSpPr txBox="1"/>
      </xdr:nvSpPr>
      <xdr:spPr>
        <a:xfrm>
          <a:off x="16370300" y="97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39,014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105226</xdr:rowOff>
    </xdr:from>
    <xdr:to>
      <xdr:col>22</xdr:col>
      <xdr:colOff>415925</xdr:colOff>
      <xdr:row>57</xdr:row>
      <xdr:rowOff>35376</xdr:rowOff>
    </xdr:to>
    <xdr:sp macro="" textlink="">
      <xdr:nvSpPr>
        <xdr:cNvPr id="585" name="円/楕円 584"/>
        <xdr:cNvSpPr/>
      </xdr:nvSpPr>
      <xdr:spPr>
        <a:xfrm>
          <a:off x="15430500" y="97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26503</xdr:rowOff>
    </xdr:from>
    <xdr:ext cx="534377" cy="259045"/>
    <xdr:sp macro="" textlink="">
      <xdr:nvSpPr>
        <xdr:cNvPr id="586" name="テキスト ボックス 585"/>
        <xdr:cNvSpPr txBox="1"/>
      </xdr:nvSpPr>
      <xdr:spPr>
        <a:xfrm>
          <a:off x="15214111" y="97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150813</xdr:rowOff>
    </xdr:from>
    <xdr:to>
      <xdr:col>21</xdr:col>
      <xdr:colOff>212725</xdr:colOff>
      <xdr:row>57</xdr:row>
      <xdr:rowOff>80963</xdr:rowOff>
    </xdr:to>
    <xdr:sp macro="" textlink="">
      <xdr:nvSpPr>
        <xdr:cNvPr id="587" name="円/楕円 586"/>
        <xdr:cNvSpPr/>
      </xdr:nvSpPr>
      <xdr:spPr>
        <a:xfrm>
          <a:off x="14541500" y="97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72090</xdr:rowOff>
    </xdr:from>
    <xdr:ext cx="534377" cy="259045"/>
    <xdr:sp macro="" textlink="">
      <xdr:nvSpPr>
        <xdr:cNvPr id="588" name="テキスト ボックス 587"/>
        <xdr:cNvSpPr txBox="1"/>
      </xdr:nvSpPr>
      <xdr:spPr>
        <a:xfrm>
          <a:off x="14325111" y="98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75679</xdr:rowOff>
    </xdr:from>
    <xdr:to>
      <xdr:col>20</xdr:col>
      <xdr:colOff>9525</xdr:colOff>
      <xdr:row>58</xdr:row>
      <xdr:rowOff>5829</xdr:rowOff>
    </xdr:to>
    <xdr:sp macro="" textlink="">
      <xdr:nvSpPr>
        <xdr:cNvPr id="589" name="円/楕円 588"/>
        <xdr:cNvSpPr/>
      </xdr:nvSpPr>
      <xdr:spPr>
        <a:xfrm>
          <a:off x="13652500" y="98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168406</xdr:rowOff>
    </xdr:from>
    <xdr:ext cx="534377" cy="259045"/>
    <xdr:sp macro="" textlink="">
      <xdr:nvSpPr>
        <xdr:cNvPr id="590" name="テキスト ボックス 589"/>
        <xdr:cNvSpPr txBox="1"/>
      </xdr:nvSpPr>
      <xdr:spPr>
        <a:xfrm>
          <a:off x="13436111" y="99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88595</xdr:rowOff>
    </xdr:from>
    <xdr:to>
      <xdr:col>18</xdr:col>
      <xdr:colOff>492125</xdr:colOff>
      <xdr:row>57</xdr:row>
      <xdr:rowOff>18745</xdr:rowOff>
    </xdr:to>
    <xdr:sp macro="" textlink="">
      <xdr:nvSpPr>
        <xdr:cNvPr id="591" name="円/楕円 590"/>
        <xdr:cNvSpPr/>
      </xdr:nvSpPr>
      <xdr:spPr>
        <a:xfrm>
          <a:off x="12763500" y="96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9872</xdr:rowOff>
    </xdr:from>
    <xdr:ext cx="534377" cy="259045"/>
    <xdr:sp macro="" textlink="">
      <xdr:nvSpPr>
        <xdr:cNvPr id="592" name="テキスト ボックス 591"/>
        <xdr:cNvSpPr txBox="1"/>
      </xdr:nvSpPr>
      <xdr:spPr>
        <a:xfrm>
          <a:off x="12547111" y="97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14605</xdr:rowOff>
    </xdr:from>
    <xdr:to>
      <xdr:col>23</xdr:col>
      <xdr:colOff>517525</xdr:colOff>
      <xdr:row>79</xdr:row>
      <xdr:rowOff>21717</xdr:rowOff>
    </xdr:to>
    <xdr:cxnSp macro="">
      <xdr:nvCxnSpPr>
        <xdr:cNvPr id="621" name="直線コネクタ 620"/>
        <xdr:cNvCxnSpPr/>
      </xdr:nvCxnSpPr>
      <xdr:spPr>
        <a:xfrm flipV="1">
          <a:off x="15481300" y="13559155"/>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21717</xdr:rowOff>
    </xdr:from>
    <xdr:to>
      <xdr:col>22</xdr:col>
      <xdr:colOff>365125</xdr:colOff>
      <xdr:row>79</xdr:row>
      <xdr:rowOff>44450</xdr:rowOff>
    </xdr:to>
    <xdr:cxnSp macro="">
      <xdr:nvCxnSpPr>
        <xdr:cNvPr id="624" name="直線コネクタ 623"/>
        <xdr:cNvCxnSpPr/>
      </xdr:nvCxnSpPr>
      <xdr:spPr>
        <a:xfrm flipV="1">
          <a:off x="14592300" y="13566267"/>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135255</xdr:rowOff>
    </xdr:from>
    <xdr:to>
      <xdr:col>23</xdr:col>
      <xdr:colOff>568325</xdr:colOff>
      <xdr:row>79</xdr:row>
      <xdr:rowOff>65405</xdr:rowOff>
    </xdr:to>
    <xdr:sp macro="" textlink="">
      <xdr:nvSpPr>
        <xdr:cNvPr id="640" name="円/楕円 639"/>
        <xdr:cNvSpPr/>
      </xdr:nvSpPr>
      <xdr:spPr>
        <a:xfrm>
          <a:off x="162687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142367</xdr:rowOff>
    </xdr:from>
    <xdr:to>
      <xdr:col>22</xdr:col>
      <xdr:colOff>415925</xdr:colOff>
      <xdr:row>79</xdr:row>
      <xdr:rowOff>72517</xdr:rowOff>
    </xdr:to>
    <xdr:sp macro="" textlink="">
      <xdr:nvSpPr>
        <xdr:cNvPr id="642" name="円/楕円 641"/>
        <xdr:cNvSpPr/>
      </xdr:nvSpPr>
      <xdr:spPr>
        <a:xfrm>
          <a:off x="15430500" y="13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63644</xdr:rowOff>
    </xdr:from>
    <xdr:ext cx="378565" cy="259045"/>
    <xdr:sp macro="" textlink="">
      <xdr:nvSpPr>
        <xdr:cNvPr id="643" name="テキスト ボックス 642"/>
        <xdr:cNvSpPr txBox="1"/>
      </xdr:nvSpPr>
      <xdr:spPr>
        <a:xfrm>
          <a:off x="15292017" y="13608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3259</xdr:rowOff>
    </xdr:from>
    <xdr:to>
      <xdr:col>23</xdr:col>
      <xdr:colOff>517525</xdr:colOff>
      <xdr:row>96</xdr:row>
      <xdr:rowOff>34593</xdr:rowOff>
    </xdr:to>
    <xdr:cxnSp macro="">
      <xdr:nvCxnSpPr>
        <xdr:cNvPr id="680" name="直線コネクタ 679"/>
        <xdr:cNvCxnSpPr/>
      </xdr:nvCxnSpPr>
      <xdr:spPr>
        <a:xfrm>
          <a:off x="15481300" y="16462459"/>
          <a:ext cx="8382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160144</xdr:rowOff>
    </xdr:from>
    <xdr:to>
      <xdr:col>22</xdr:col>
      <xdr:colOff>365125</xdr:colOff>
      <xdr:row>96</xdr:row>
      <xdr:rowOff>3259</xdr:rowOff>
    </xdr:to>
    <xdr:cxnSp macro="">
      <xdr:nvCxnSpPr>
        <xdr:cNvPr id="683" name="直線コネクタ 682"/>
        <xdr:cNvCxnSpPr/>
      </xdr:nvCxnSpPr>
      <xdr:spPr>
        <a:xfrm>
          <a:off x="14592300" y="16447894"/>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157269</xdr:rowOff>
    </xdr:from>
    <xdr:to>
      <xdr:col>21</xdr:col>
      <xdr:colOff>161925</xdr:colOff>
      <xdr:row>95</xdr:row>
      <xdr:rowOff>160144</xdr:rowOff>
    </xdr:to>
    <xdr:cxnSp macro="">
      <xdr:nvCxnSpPr>
        <xdr:cNvPr id="686" name="直線コネクタ 685"/>
        <xdr:cNvCxnSpPr/>
      </xdr:nvCxnSpPr>
      <xdr:spPr>
        <a:xfrm>
          <a:off x="13703300" y="16445019"/>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120546</xdr:rowOff>
    </xdr:from>
    <xdr:to>
      <xdr:col>19</xdr:col>
      <xdr:colOff>644525</xdr:colOff>
      <xdr:row>95</xdr:row>
      <xdr:rowOff>157269</xdr:rowOff>
    </xdr:to>
    <xdr:cxnSp macro="">
      <xdr:nvCxnSpPr>
        <xdr:cNvPr id="689" name="直線コネクタ 688"/>
        <xdr:cNvCxnSpPr/>
      </xdr:nvCxnSpPr>
      <xdr:spPr>
        <a:xfrm>
          <a:off x="12814300" y="16408296"/>
          <a:ext cx="889000" cy="3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155243</xdr:rowOff>
    </xdr:from>
    <xdr:to>
      <xdr:col>23</xdr:col>
      <xdr:colOff>568325</xdr:colOff>
      <xdr:row>96</xdr:row>
      <xdr:rowOff>85393</xdr:rowOff>
    </xdr:to>
    <xdr:sp macro="" textlink="">
      <xdr:nvSpPr>
        <xdr:cNvPr id="699" name="円/楕円 698"/>
        <xdr:cNvSpPr/>
      </xdr:nvSpPr>
      <xdr:spPr>
        <a:xfrm>
          <a:off x="16268700" y="164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6670</xdr:rowOff>
    </xdr:from>
    <xdr:ext cx="534377" cy="259045"/>
    <xdr:sp macro="" textlink="">
      <xdr:nvSpPr>
        <xdr:cNvPr id="700" name="公債費該当値テキスト"/>
        <xdr:cNvSpPr txBox="1"/>
      </xdr:nvSpPr>
      <xdr:spPr>
        <a:xfrm>
          <a:off x="16370300" y="162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123909</xdr:rowOff>
    </xdr:from>
    <xdr:to>
      <xdr:col>22</xdr:col>
      <xdr:colOff>415925</xdr:colOff>
      <xdr:row>96</xdr:row>
      <xdr:rowOff>54059</xdr:rowOff>
    </xdr:to>
    <xdr:sp macro="" textlink="">
      <xdr:nvSpPr>
        <xdr:cNvPr id="701" name="円/楕円 700"/>
        <xdr:cNvSpPr/>
      </xdr:nvSpPr>
      <xdr:spPr>
        <a:xfrm>
          <a:off x="15430500" y="164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45186</xdr:rowOff>
    </xdr:from>
    <xdr:ext cx="534377" cy="259045"/>
    <xdr:sp macro="" textlink="">
      <xdr:nvSpPr>
        <xdr:cNvPr id="702" name="テキスト ボックス 701"/>
        <xdr:cNvSpPr txBox="1"/>
      </xdr:nvSpPr>
      <xdr:spPr>
        <a:xfrm>
          <a:off x="15214111" y="165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109344</xdr:rowOff>
    </xdr:from>
    <xdr:to>
      <xdr:col>21</xdr:col>
      <xdr:colOff>212725</xdr:colOff>
      <xdr:row>96</xdr:row>
      <xdr:rowOff>39494</xdr:rowOff>
    </xdr:to>
    <xdr:sp macro="" textlink="">
      <xdr:nvSpPr>
        <xdr:cNvPr id="703" name="円/楕円 702"/>
        <xdr:cNvSpPr/>
      </xdr:nvSpPr>
      <xdr:spPr>
        <a:xfrm>
          <a:off x="14541500" y="163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30621</xdr:rowOff>
    </xdr:from>
    <xdr:ext cx="534377" cy="259045"/>
    <xdr:sp macro="" textlink="">
      <xdr:nvSpPr>
        <xdr:cNvPr id="704" name="テキスト ボックス 703"/>
        <xdr:cNvSpPr txBox="1"/>
      </xdr:nvSpPr>
      <xdr:spPr>
        <a:xfrm>
          <a:off x="14325111" y="1648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106469</xdr:rowOff>
    </xdr:from>
    <xdr:to>
      <xdr:col>20</xdr:col>
      <xdr:colOff>9525</xdr:colOff>
      <xdr:row>96</xdr:row>
      <xdr:rowOff>36619</xdr:rowOff>
    </xdr:to>
    <xdr:sp macro="" textlink="">
      <xdr:nvSpPr>
        <xdr:cNvPr id="705" name="円/楕円 704"/>
        <xdr:cNvSpPr/>
      </xdr:nvSpPr>
      <xdr:spPr>
        <a:xfrm>
          <a:off x="13652500" y="1639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27746</xdr:rowOff>
    </xdr:from>
    <xdr:ext cx="534377" cy="259045"/>
    <xdr:sp macro="" textlink="">
      <xdr:nvSpPr>
        <xdr:cNvPr id="706" name="テキスト ボックス 705"/>
        <xdr:cNvSpPr txBox="1"/>
      </xdr:nvSpPr>
      <xdr:spPr>
        <a:xfrm>
          <a:off x="13436111" y="1648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69746</xdr:rowOff>
    </xdr:from>
    <xdr:to>
      <xdr:col>18</xdr:col>
      <xdr:colOff>492125</xdr:colOff>
      <xdr:row>95</xdr:row>
      <xdr:rowOff>171346</xdr:rowOff>
    </xdr:to>
    <xdr:sp macro="" textlink="">
      <xdr:nvSpPr>
        <xdr:cNvPr id="707" name="円/楕円 706"/>
        <xdr:cNvSpPr/>
      </xdr:nvSpPr>
      <xdr:spPr>
        <a:xfrm>
          <a:off x="12763500" y="163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162473</xdr:rowOff>
    </xdr:from>
    <xdr:ext cx="534377" cy="259045"/>
    <xdr:sp macro="" textlink="">
      <xdr:nvSpPr>
        <xdr:cNvPr id="708" name="テキスト ボックス 707"/>
        <xdr:cNvSpPr txBox="1"/>
      </xdr:nvSpPr>
      <xdr:spPr>
        <a:xfrm>
          <a:off x="12547111" y="164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庁舎耐震改修事業や土地取得事業により例年より増となっている。民生費については、自立支援給付費の増などにより今後増加していく見込みであるため、補助・市単独事業の見直しや受益者負担の適正化を進めていく。</a:t>
          </a:r>
          <a:endParaRPr kumimoji="1" lang="en-US" altLang="ja-JP" sz="1300">
            <a:latin typeface="ＭＳ Ｐゴシック"/>
          </a:endParaRPr>
        </a:p>
        <a:p>
          <a:r>
            <a:rPr kumimoji="1" lang="ja-JP" altLang="en-US" sz="1300">
              <a:latin typeface="ＭＳ Ｐゴシック"/>
            </a:rPr>
            <a:t>衛生費は第６期最終処分場や焼却施設等のごみ処理関係施設の整備に伴い今後は増となっていく見込み。土木費に恵庭駅西口整備事業が終了し減少傾向にあるが、除排雪経費の変動により影響を受ける。今後平成３２年度までに特定道路のバリアフリー化を予定していることから、計画的な事業推進に努める。</a:t>
          </a:r>
          <a:endParaRPr kumimoji="1" lang="en-US" altLang="ja-JP" sz="1300">
            <a:latin typeface="ＭＳ Ｐゴシック"/>
          </a:endParaRPr>
        </a:p>
        <a:p>
          <a:r>
            <a:rPr kumimoji="1" lang="ja-JP" altLang="en-US" sz="1300">
              <a:latin typeface="ＭＳ Ｐゴシック"/>
            </a:rPr>
            <a:t>消防費は、平成２６年度に消防庁舎の改修や消防通信指令施設整備事業を行ったことから突出している。平成２９年度にはポンプ自動車の更新により増となる見込み。</a:t>
          </a:r>
          <a:endParaRPr kumimoji="1" lang="en-US" altLang="ja-JP" sz="1300">
            <a:latin typeface="ＭＳ Ｐゴシック"/>
          </a:endParaRPr>
        </a:p>
        <a:p>
          <a:r>
            <a:rPr kumimoji="1" lang="ja-JP" altLang="en-US" sz="1300">
              <a:latin typeface="ＭＳ Ｐゴシック"/>
            </a:rPr>
            <a:t>教育費は近年、義務教育施設の耐震化や生涯学習施設の建設により平成２８年度までは増加となる見込み。平成２９年度からは</a:t>
          </a:r>
          <a:r>
            <a:rPr kumimoji="1" lang="en-US" altLang="ja-JP" sz="1300">
              <a:latin typeface="ＭＳ Ｐゴシック"/>
            </a:rPr>
            <a:t>ICT</a:t>
          </a:r>
          <a:r>
            <a:rPr kumimoji="1" lang="ja-JP" altLang="en-US" sz="1300">
              <a:latin typeface="ＭＳ Ｐゴシック"/>
            </a:rPr>
            <a:t>教育設備の充実や、計画的に老朽化したトイレの改修を行っていく予定であることから、平成２８年度と比較して減少となりそのまま横ばいとなっていく見込み。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等の徴収強化による一般財源の確保や適切な予算執行により、財政調整基金残高は年々増加している。平成２６年度は、高齢者肺炎球菌ワクチンや水痘ワクチンの定期接種化の開始や、除排雪経費の増など突発的な事業が多く実質単年度収支は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病院事業がないため大幅な赤字を抱える事業会計は現在のところない。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景気の回復による雇用改善に伴い国保加入者は減少傾向にあるものの、低所得者や高齢者の構成割合が増加しているため、国保税収は下がるが医療費は増加する状態が続いている。年々増加する医療費抑制対策として、平成２８年度にデータヘルス計画を新たに策定し、主に特定健康診査の受診勧奨の強化やジェネリック医薬品使用の推進等を行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63</v>
      </c>
      <c r="C3" s="590"/>
      <c r="D3" s="590"/>
      <c r="E3" s="591"/>
      <c r="F3" s="591"/>
      <c r="G3" s="591"/>
      <c r="H3" s="591"/>
      <c r="I3" s="591"/>
      <c r="J3" s="591"/>
      <c r="K3" s="591"/>
      <c r="L3" s="591" t="s">
        <v>64</v>
      </c>
      <c r="M3" s="591"/>
      <c r="N3" s="591"/>
      <c r="O3" s="591"/>
      <c r="P3" s="591"/>
      <c r="Q3" s="591"/>
      <c r="R3" s="594"/>
      <c r="S3" s="594"/>
      <c r="T3" s="594"/>
      <c r="U3" s="594"/>
      <c r="V3" s="595"/>
      <c r="W3" s="492" t="s">
        <v>65</v>
      </c>
      <c r="X3" s="493"/>
      <c r="Y3" s="493"/>
      <c r="Z3" s="493"/>
      <c r="AA3" s="493"/>
      <c r="AB3" s="590"/>
      <c r="AC3" s="594" t="s">
        <v>66</v>
      </c>
      <c r="AD3" s="493"/>
      <c r="AE3" s="493"/>
      <c r="AF3" s="493"/>
      <c r="AG3" s="493"/>
      <c r="AH3" s="493"/>
      <c r="AI3" s="493"/>
      <c r="AJ3" s="493"/>
      <c r="AK3" s="493"/>
      <c r="AL3" s="556"/>
      <c r="AM3" s="492" t="s">
        <v>67</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68</v>
      </c>
      <c r="BO3" s="493"/>
      <c r="BP3" s="493"/>
      <c r="BQ3" s="493"/>
      <c r="BR3" s="493"/>
      <c r="BS3" s="493"/>
      <c r="BT3" s="493"/>
      <c r="BU3" s="556"/>
      <c r="BV3" s="492" t="s">
        <v>69</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70</v>
      </c>
      <c r="CU3" s="493"/>
      <c r="CV3" s="493"/>
      <c r="CW3" s="493"/>
      <c r="CX3" s="493"/>
      <c r="CY3" s="493"/>
      <c r="CZ3" s="493"/>
      <c r="DA3" s="556"/>
      <c r="DB3" s="492" t="s">
        <v>71</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72</v>
      </c>
      <c r="AZ4" s="406"/>
      <c r="BA4" s="406"/>
      <c r="BB4" s="406"/>
      <c r="BC4" s="406"/>
      <c r="BD4" s="406"/>
      <c r="BE4" s="406"/>
      <c r="BF4" s="406"/>
      <c r="BG4" s="406"/>
      <c r="BH4" s="406"/>
      <c r="BI4" s="406"/>
      <c r="BJ4" s="406"/>
      <c r="BK4" s="406"/>
      <c r="BL4" s="406"/>
      <c r="BM4" s="407"/>
      <c r="BN4" s="408">
        <v>26768839</v>
      </c>
      <c r="BO4" s="409"/>
      <c r="BP4" s="409"/>
      <c r="BQ4" s="409"/>
      <c r="BR4" s="409"/>
      <c r="BS4" s="409"/>
      <c r="BT4" s="409"/>
      <c r="BU4" s="410"/>
      <c r="BV4" s="408">
        <v>25780063</v>
      </c>
      <c r="BW4" s="409"/>
      <c r="BX4" s="409"/>
      <c r="BY4" s="409"/>
      <c r="BZ4" s="409"/>
      <c r="CA4" s="409"/>
      <c r="CB4" s="409"/>
      <c r="CC4" s="410"/>
      <c r="CD4" s="582" t="s">
        <v>73</v>
      </c>
      <c r="CE4" s="583"/>
      <c r="CF4" s="583"/>
      <c r="CG4" s="583"/>
      <c r="CH4" s="583"/>
      <c r="CI4" s="583"/>
      <c r="CJ4" s="583"/>
      <c r="CK4" s="583"/>
      <c r="CL4" s="583"/>
      <c r="CM4" s="583"/>
      <c r="CN4" s="583"/>
      <c r="CO4" s="583"/>
      <c r="CP4" s="583"/>
      <c r="CQ4" s="583"/>
      <c r="CR4" s="583"/>
      <c r="CS4" s="584"/>
      <c r="CT4" s="585">
        <v>5.4</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74</v>
      </c>
      <c r="AN5" s="387"/>
      <c r="AO5" s="387"/>
      <c r="AP5" s="387"/>
      <c r="AQ5" s="387"/>
      <c r="AR5" s="387"/>
      <c r="AS5" s="387"/>
      <c r="AT5" s="388"/>
      <c r="AU5" s="470" t="s">
        <v>75</v>
      </c>
      <c r="AV5" s="471"/>
      <c r="AW5" s="471"/>
      <c r="AX5" s="471"/>
      <c r="AY5" s="393" t="s">
        <v>76</v>
      </c>
      <c r="AZ5" s="394"/>
      <c r="BA5" s="394"/>
      <c r="BB5" s="394"/>
      <c r="BC5" s="394"/>
      <c r="BD5" s="394"/>
      <c r="BE5" s="394"/>
      <c r="BF5" s="394"/>
      <c r="BG5" s="394"/>
      <c r="BH5" s="394"/>
      <c r="BI5" s="394"/>
      <c r="BJ5" s="394"/>
      <c r="BK5" s="394"/>
      <c r="BL5" s="394"/>
      <c r="BM5" s="395"/>
      <c r="BN5" s="413">
        <v>25965502</v>
      </c>
      <c r="BO5" s="414"/>
      <c r="BP5" s="414"/>
      <c r="BQ5" s="414"/>
      <c r="BR5" s="414"/>
      <c r="BS5" s="414"/>
      <c r="BT5" s="414"/>
      <c r="BU5" s="415"/>
      <c r="BV5" s="413">
        <v>25167981</v>
      </c>
      <c r="BW5" s="414"/>
      <c r="BX5" s="414"/>
      <c r="BY5" s="414"/>
      <c r="BZ5" s="414"/>
      <c r="CA5" s="414"/>
      <c r="CB5" s="414"/>
      <c r="CC5" s="415"/>
      <c r="CD5" s="422" t="s">
        <v>77</v>
      </c>
      <c r="CE5" s="423"/>
      <c r="CF5" s="423"/>
      <c r="CG5" s="423"/>
      <c r="CH5" s="423"/>
      <c r="CI5" s="423"/>
      <c r="CJ5" s="423"/>
      <c r="CK5" s="423"/>
      <c r="CL5" s="423"/>
      <c r="CM5" s="423"/>
      <c r="CN5" s="423"/>
      <c r="CO5" s="423"/>
      <c r="CP5" s="423"/>
      <c r="CQ5" s="423"/>
      <c r="CR5" s="423"/>
      <c r="CS5" s="424"/>
      <c r="CT5" s="383">
        <v>88.2</v>
      </c>
      <c r="CU5" s="384"/>
      <c r="CV5" s="384"/>
      <c r="CW5" s="384"/>
      <c r="CX5" s="384"/>
      <c r="CY5" s="384"/>
      <c r="CZ5" s="384"/>
      <c r="DA5" s="385"/>
      <c r="DB5" s="383">
        <v>91.6</v>
      </c>
      <c r="DC5" s="384"/>
      <c r="DD5" s="384"/>
      <c r="DE5" s="384"/>
      <c r="DF5" s="384"/>
      <c r="DG5" s="384"/>
      <c r="DH5" s="384"/>
      <c r="DI5" s="385"/>
      <c r="DJ5" s="137"/>
      <c r="DK5" s="137"/>
      <c r="DL5" s="137"/>
      <c r="DM5" s="137"/>
      <c r="DN5" s="137"/>
      <c r="DO5" s="137"/>
    </row>
    <row r="6" spans="1:119" ht="18.75" customHeight="1">
      <c r="A6" s="138"/>
      <c r="B6" s="562" t="s">
        <v>78</v>
      </c>
      <c r="C6" s="427"/>
      <c r="D6" s="427"/>
      <c r="E6" s="563"/>
      <c r="F6" s="563"/>
      <c r="G6" s="563"/>
      <c r="H6" s="563"/>
      <c r="I6" s="563"/>
      <c r="J6" s="563"/>
      <c r="K6" s="563"/>
      <c r="L6" s="563" t="s">
        <v>79</v>
      </c>
      <c r="M6" s="563"/>
      <c r="N6" s="563"/>
      <c r="O6" s="563"/>
      <c r="P6" s="563"/>
      <c r="Q6" s="563"/>
      <c r="R6" s="451"/>
      <c r="S6" s="451"/>
      <c r="T6" s="451"/>
      <c r="U6" s="451"/>
      <c r="V6" s="569"/>
      <c r="W6" s="502" t="s">
        <v>80</v>
      </c>
      <c r="X6" s="426"/>
      <c r="Y6" s="426"/>
      <c r="Z6" s="426"/>
      <c r="AA6" s="426"/>
      <c r="AB6" s="427"/>
      <c r="AC6" s="574" t="s">
        <v>81</v>
      </c>
      <c r="AD6" s="575"/>
      <c r="AE6" s="575"/>
      <c r="AF6" s="575"/>
      <c r="AG6" s="575"/>
      <c r="AH6" s="575"/>
      <c r="AI6" s="575"/>
      <c r="AJ6" s="575"/>
      <c r="AK6" s="575"/>
      <c r="AL6" s="576"/>
      <c r="AM6" s="482" t="s">
        <v>82</v>
      </c>
      <c r="AN6" s="387"/>
      <c r="AO6" s="387"/>
      <c r="AP6" s="387"/>
      <c r="AQ6" s="387"/>
      <c r="AR6" s="387"/>
      <c r="AS6" s="387"/>
      <c r="AT6" s="388"/>
      <c r="AU6" s="470" t="s">
        <v>75</v>
      </c>
      <c r="AV6" s="471"/>
      <c r="AW6" s="471"/>
      <c r="AX6" s="471"/>
      <c r="AY6" s="393" t="s">
        <v>83</v>
      </c>
      <c r="AZ6" s="394"/>
      <c r="BA6" s="394"/>
      <c r="BB6" s="394"/>
      <c r="BC6" s="394"/>
      <c r="BD6" s="394"/>
      <c r="BE6" s="394"/>
      <c r="BF6" s="394"/>
      <c r="BG6" s="394"/>
      <c r="BH6" s="394"/>
      <c r="BI6" s="394"/>
      <c r="BJ6" s="394"/>
      <c r="BK6" s="394"/>
      <c r="BL6" s="394"/>
      <c r="BM6" s="395"/>
      <c r="BN6" s="413">
        <v>803337</v>
      </c>
      <c r="BO6" s="414"/>
      <c r="BP6" s="414"/>
      <c r="BQ6" s="414"/>
      <c r="BR6" s="414"/>
      <c r="BS6" s="414"/>
      <c r="BT6" s="414"/>
      <c r="BU6" s="415"/>
      <c r="BV6" s="413">
        <v>612082</v>
      </c>
      <c r="BW6" s="414"/>
      <c r="BX6" s="414"/>
      <c r="BY6" s="414"/>
      <c r="BZ6" s="414"/>
      <c r="CA6" s="414"/>
      <c r="CB6" s="414"/>
      <c r="CC6" s="415"/>
      <c r="CD6" s="422" t="s">
        <v>84</v>
      </c>
      <c r="CE6" s="423"/>
      <c r="CF6" s="423"/>
      <c r="CG6" s="423"/>
      <c r="CH6" s="423"/>
      <c r="CI6" s="423"/>
      <c r="CJ6" s="423"/>
      <c r="CK6" s="423"/>
      <c r="CL6" s="423"/>
      <c r="CM6" s="423"/>
      <c r="CN6" s="423"/>
      <c r="CO6" s="423"/>
      <c r="CP6" s="423"/>
      <c r="CQ6" s="423"/>
      <c r="CR6" s="423"/>
      <c r="CS6" s="424"/>
      <c r="CT6" s="559">
        <v>95</v>
      </c>
      <c r="CU6" s="560"/>
      <c r="CV6" s="560"/>
      <c r="CW6" s="560"/>
      <c r="CX6" s="560"/>
      <c r="CY6" s="560"/>
      <c r="CZ6" s="560"/>
      <c r="DA6" s="561"/>
      <c r="DB6" s="559">
        <v>99.8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85</v>
      </c>
      <c r="AN7" s="387"/>
      <c r="AO7" s="387"/>
      <c r="AP7" s="387"/>
      <c r="AQ7" s="387"/>
      <c r="AR7" s="387"/>
      <c r="AS7" s="387"/>
      <c r="AT7" s="388"/>
      <c r="AU7" s="470" t="s">
        <v>86</v>
      </c>
      <c r="AV7" s="471"/>
      <c r="AW7" s="471"/>
      <c r="AX7" s="471"/>
      <c r="AY7" s="393" t="s">
        <v>87</v>
      </c>
      <c r="AZ7" s="394"/>
      <c r="BA7" s="394"/>
      <c r="BB7" s="394"/>
      <c r="BC7" s="394"/>
      <c r="BD7" s="394"/>
      <c r="BE7" s="394"/>
      <c r="BF7" s="394"/>
      <c r="BG7" s="394"/>
      <c r="BH7" s="394"/>
      <c r="BI7" s="394"/>
      <c r="BJ7" s="394"/>
      <c r="BK7" s="394"/>
      <c r="BL7" s="394"/>
      <c r="BM7" s="395"/>
      <c r="BN7" s="413">
        <v>2185</v>
      </c>
      <c r="BO7" s="414"/>
      <c r="BP7" s="414"/>
      <c r="BQ7" s="414"/>
      <c r="BR7" s="414"/>
      <c r="BS7" s="414"/>
      <c r="BT7" s="414"/>
      <c r="BU7" s="415"/>
      <c r="BV7" s="413">
        <v>4225</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14844573</v>
      </c>
      <c r="CU7" s="414"/>
      <c r="CV7" s="414"/>
      <c r="CW7" s="414"/>
      <c r="CX7" s="414"/>
      <c r="CY7" s="414"/>
      <c r="CZ7" s="414"/>
      <c r="DA7" s="415"/>
      <c r="DB7" s="413">
        <v>14391115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801152</v>
      </c>
      <c r="BO8" s="414"/>
      <c r="BP8" s="414"/>
      <c r="BQ8" s="414"/>
      <c r="BR8" s="414"/>
      <c r="BS8" s="414"/>
      <c r="BT8" s="414"/>
      <c r="BU8" s="415"/>
      <c r="BV8" s="413">
        <v>607857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0.56000000000000005</v>
      </c>
      <c r="CU8" s="523"/>
      <c r="CV8" s="523"/>
      <c r="CW8" s="523"/>
      <c r="CX8" s="523"/>
      <c r="CY8" s="523"/>
      <c r="CZ8" s="523"/>
      <c r="DA8" s="524"/>
      <c r="DB8" s="522">
        <v>0.56000000000000005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69702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193295</v>
      </c>
      <c r="BO9" s="414"/>
      <c r="BP9" s="414"/>
      <c r="BQ9" s="414"/>
      <c r="BR9" s="414"/>
      <c r="BS9" s="414"/>
      <c r="BT9" s="414"/>
      <c r="BU9" s="415"/>
      <c r="BV9" s="413">
        <v>-156678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69384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209056</v>
      </c>
      <c r="BO10" s="414"/>
      <c r="BP10" s="414"/>
      <c r="BQ10" s="414"/>
      <c r="BR10" s="414"/>
      <c r="BS10" s="414"/>
      <c r="BT10" s="414"/>
      <c r="BU10" s="415"/>
      <c r="BV10" s="413">
        <v>1324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75</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69073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120857</v>
      </c>
      <c r="BO12" s="414"/>
      <c r="BP12" s="414"/>
      <c r="BQ12" s="414"/>
      <c r="BR12" s="414"/>
      <c r="BS12" s="414"/>
      <c r="BT12" s="414"/>
      <c r="BU12" s="415"/>
      <c r="BV12" s="413">
        <v>205517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68834</v>
      </c>
      <c r="S13" s="515"/>
      <c r="T13" s="515"/>
      <c r="U13" s="515"/>
      <c r="V13" s="516"/>
      <c r="W13" s="502" t="s">
        <v>121</v>
      </c>
      <c r="X13" s="426"/>
      <c r="Y13" s="426"/>
      <c r="Z13" s="426"/>
      <c r="AA13" s="426"/>
      <c r="AB13" s="427"/>
      <c r="AC13" s="389">
        <v>1151</v>
      </c>
      <c r="AD13" s="390"/>
      <c r="AE13" s="390"/>
      <c r="AF13" s="390"/>
      <c r="AG13" s="391"/>
      <c r="AH13" s="389">
        <v>1464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281494</v>
      </c>
      <c r="BO13" s="414"/>
      <c r="BP13" s="414"/>
      <c r="BQ13" s="414"/>
      <c r="BR13" s="414"/>
      <c r="BS13" s="414"/>
      <c r="BT13" s="414"/>
      <c r="BU13" s="415"/>
      <c r="BV13" s="413">
        <v>-360871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6.9</v>
      </c>
      <c r="CU13" s="384"/>
      <c r="CV13" s="384"/>
      <c r="CW13" s="384"/>
      <c r="CX13" s="384"/>
      <c r="CY13" s="384"/>
      <c r="CZ13" s="384"/>
      <c r="DA13" s="385"/>
      <c r="DB13" s="383">
        <v>7.6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68956</v>
      </c>
      <c r="S14" s="515"/>
      <c r="T14" s="515"/>
      <c r="U14" s="515"/>
      <c r="V14" s="516"/>
      <c r="W14" s="517"/>
      <c r="X14" s="429"/>
      <c r="Y14" s="429"/>
      <c r="Z14" s="429"/>
      <c r="AA14" s="429"/>
      <c r="AB14" s="430"/>
      <c r="AC14" s="507">
        <v>3.9</v>
      </c>
      <c r="AD14" s="508"/>
      <c r="AE14" s="508"/>
      <c r="AF14" s="508"/>
      <c r="AG14" s="509"/>
      <c r="AH14" s="507">
        <v>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38.799999999999997</v>
      </c>
      <c r="CU14" s="486"/>
      <c r="CV14" s="486"/>
      <c r="CW14" s="486"/>
      <c r="CX14" s="486"/>
      <c r="CY14" s="486"/>
      <c r="CZ14" s="486"/>
      <c r="DA14" s="487"/>
      <c r="DB14" s="518">
        <v>67.099999999999994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68731</v>
      </c>
      <c r="S15" s="515"/>
      <c r="T15" s="515"/>
      <c r="U15" s="515"/>
      <c r="V15" s="516"/>
      <c r="W15" s="502" t="s">
        <v>128</v>
      </c>
      <c r="X15" s="426"/>
      <c r="Y15" s="426"/>
      <c r="Z15" s="426"/>
      <c r="AA15" s="426"/>
      <c r="AB15" s="427"/>
      <c r="AC15" s="389">
        <v>6688</v>
      </c>
      <c r="AD15" s="390"/>
      <c r="AE15" s="390"/>
      <c r="AF15" s="390"/>
      <c r="AG15" s="391"/>
      <c r="AH15" s="389">
        <v>7282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6753685</v>
      </c>
      <c r="BO15" s="409"/>
      <c r="BP15" s="409"/>
      <c r="BQ15" s="409"/>
      <c r="BR15" s="409"/>
      <c r="BS15" s="409"/>
      <c r="BT15" s="409"/>
      <c r="BU15" s="410"/>
      <c r="BV15" s="408">
        <v>6492539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22.8</v>
      </c>
      <c r="AD16" s="508"/>
      <c r="AE16" s="508"/>
      <c r="AF16" s="508"/>
      <c r="AG16" s="509"/>
      <c r="AH16" s="507">
        <v>23.2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11965410</v>
      </c>
      <c r="BO16" s="414"/>
      <c r="BP16" s="414"/>
      <c r="BQ16" s="414"/>
      <c r="BR16" s="414"/>
      <c r="BS16" s="414"/>
      <c r="BT16" s="414"/>
      <c r="BU16" s="415"/>
      <c r="BV16" s="413">
        <v>11381792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21548</v>
      </c>
      <c r="AD17" s="390"/>
      <c r="AE17" s="390"/>
      <c r="AF17" s="390"/>
      <c r="AG17" s="391"/>
      <c r="AH17" s="389">
        <v>22091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8484985</v>
      </c>
      <c r="BO17" s="414"/>
      <c r="BP17" s="414"/>
      <c r="BQ17" s="414"/>
      <c r="BR17" s="414"/>
      <c r="BS17" s="414"/>
      <c r="BT17" s="414"/>
      <c r="BU17" s="415"/>
      <c r="BV17" s="413">
        <v>8263705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294.64999999999998</v>
      </c>
      <c r="M18" s="478"/>
      <c r="N18" s="478"/>
      <c r="O18" s="478"/>
      <c r="P18" s="478"/>
      <c r="Q18" s="478"/>
      <c r="R18" s="479"/>
      <c r="S18" s="479"/>
      <c r="T18" s="479"/>
      <c r="U18" s="479"/>
      <c r="V18" s="480"/>
      <c r="W18" s="494"/>
      <c r="X18" s="495"/>
      <c r="Y18" s="495"/>
      <c r="Z18" s="495"/>
      <c r="AA18" s="495"/>
      <c r="AB18" s="503"/>
      <c r="AC18" s="377">
        <v>73.3</v>
      </c>
      <c r="AD18" s="378"/>
      <c r="AE18" s="378"/>
      <c r="AF18" s="378"/>
      <c r="AG18" s="481"/>
      <c r="AH18" s="377">
        <v>70.400000000000006</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13766414</v>
      </c>
      <c r="BO18" s="414"/>
      <c r="BP18" s="414"/>
      <c r="BQ18" s="414"/>
      <c r="BR18" s="414"/>
      <c r="BS18" s="414"/>
      <c r="BT18" s="414"/>
      <c r="BU18" s="415"/>
      <c r="BV18" s="413">
        <v>13604491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18178737</v>
      </c>
      <c r="BO19" s="414"/>
      <c r="BP19" s="414"/>
      <c r="BQ19" s="414"/>
      <c r="BR19" s="414"/>
      <c r="BS19" s="414"/>
      <c r="BT19" s="414"/>
      <c r="BU19" s="415"/>
      <c r="BV19" s="413">
        <v>17227055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28846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26042702</v>
      </c>
      <c r="BO23" s="414"/>
      <c r="BP23" s="414"/>
      <c r="BQ23" s="414"/>
      <c r="BR23" s="414"/>
      <c r="BS23" s="414"/>
      <c r="BT23" s="414"/>
      <c r="BU23" s="415"/>
      <c r="BV23" s="413">
        <v>26069675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8450</v>
      </c>
      <c r="R24" s="390"/>
      <c r="S24" s="390"/>
      <c r="T24" s="390"/>
      <c r="U24" s="390"/>
      <c r="V24" s="391"/>
      <c r="W24" s="455"/>
      <c r="X24" s="446"/>
      <c r="Y24" s="447"/>
      <c r="Z24" s="386" t="s">
        <v>152</v>
      </c>
      <c r="AA24" s="387"/>
      <c r="AB24" s="387"/>
      <c r="AC24" s="387"/>
      <c r="AD24" s="387"/>
      <c r="AE24" s="387"/>
      <c r="AF24" s="387"/>
      <c r="AG24" s="388"/>
      <c r="AH24" s="389">
        <v>466</v>
      </c>
      <c r="AI24" s="390"/>
      <c r="AJ24" s="390"/>
      <c r="AK24" s="390"/>
      <c r="AL24" s="391"/>
      <c r="AM24" s="389">
        <v>1429688</v>
      </c>
      <c r="AN24" s="390"/>
      <c r="AO24" s="390"/>
      <c r="AP24" s="390"/>
      <c r="AQ24" s="390"/>
      <c r="AR24" s="391"/>
      <c r="AS24" s="389">
        <v>3068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14082672</v>
      </c>
      <c r="BO24" s="414"/>
      <c r="BP24" s="414"/>
      <c r="BQ24" s="414"/>
      <c r="BR24" s="414"/>
      <c r="BS24" s="414"/>
      <c r="BT24" s="414"/>
      <c r="BU24" s="415"/>
      <c r="BV24" s="413">
        <v>13889132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7070</v>
      </c>
      <c r="R25" s="390"/>
      <c r="S25" s="390"/>
      <c r="T25" s="390"/>
      <c r="U25" s="390"/>
      <c r="V25" s="391"/>
      <c r="W25" s="455"/>
      <c r="X25" s="446"/>
      <c r="Y25" s="447"/>
      <c r="Z25" s="386" t="s">
        <v>155</v>
      </c>
      <c r="AA25" s="387"/>
      <c r="AB25" s="387"/>
      <c r="AC25" s="387"/>
      <c r="AD25" s="387"/>
      <c r="AE25" s="387"/>
      <c r="AF25" s="387"/>
      <c r="AG25" s="388"/>
      <c r="AH25" s="389">
        <v>100</v>
      </c>
      <c r="AI25" s="390"/>
      <c r="AJ25" s="390"/>
      <c r="AK25" s="390"/>
      <c r="AL25" s="391"/>
      <c r="AM25" s="389">
        <v>281600</v>
      </c>
      <c r="AN25" s="390"/>
      <c r="AO25" s="390"/>
      <c r="AP25" s="390"/>
      <c r="AQ25" s="390"/>
      <c r="AR25" s="391"/>
      <c r="AS25" s="389">
        <v>2816</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3838851</v>
      </c>
      <c r="BO25" s="409"/>
      <c r="BP25" s="409"/>
      <c r="BQ25" s="409"/>
      <c r="BR25" s="409"/>
      <c r="BS25" s="409"/>
      <c r="BT25" s="409"/>
      <c r="BU25" s="410"/>
      <c r="BV25" s="408">
        <v>3525031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6060</v>
      </c>
      <c r="R26" s="390"/>
      <c r="S26" s="390"/>
      <c r="T26" s="390"/>
      <c r="U26" s="390"/>
      <c r="V26" s="391"/>
      <c r="W26" s="455"/>
      <c r="X26" s="446"/>
      <c r="Y26" s="447"/>
      <c r="Z26" s="386" t="s">
        <v>158</v>
      </c>
      <c r="AA26" s="468"/>
      <c r="AB26" s="468"/>
      <c r="AC26" s="468"/>
      <c r="AD26" s="468"/>
      <c r="AE26" s="468"/>
      <c r="AF26" s="468"/>
      <c r="AG26" s="469"/>
      <c r="AH26" s="389">
        <v>7</v>
      </c>
      <c r="AI26" s="390"/>
      <c r="AJ26" s="390"/>
      <c r="AK26" s="390"/>
      <c r="AL26" s="391"/>
      <c r="AM26" s="389">
        <v>26824</v>
      </c>
      <c r="AN26" s="390"/>
      <c r="AO26" s="390"/>
      <c r="AP26" s="390"/>
      <c r="AQ26" s="390"/>
      <c r="AR26" s="391"/>
      <c r="AS26" s="389">
        <v>3832</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4400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10401</v>
      </c>
      <c r="AN27" s="390"/>
      <c r="AO27" s="390"/>
      <c r="AP27" s="390"/>
      <c r="AQ27" s="390"/>
      <c r="AR27" s="391"/>
      <c r="AS27" s="389">
        <v>3467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119</v>
      </c>
      <c r="BO27" s="417"/>
      <c r="BP27" s="417"/>
      <c r="BQ27" s="417"/>
      <c r="BR27" s="417"/>
      <c r="BS27" s="417"/>
      <c r="BT27" s="417"/>
      <c r="BU27" s="418"/>
      <c r="BV27" s="416">
        <v>111497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3850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2004736</v>
      </c>
      <c r="BO28" s="409"/>
      <c r="BP28" s="409"/>
      <c r="BQ28" s="409"/>
      <c r="BR28" s="409"/>
      <c r="BS28" s="409"/>
      <c r="BT28" s="409"/>
      <c r="BU28" s="410"/>
      <c r="BV28" s="408">
        <v>1674405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19</v>
      </c>
      <c r="M29" s="390"/>
      <c r="N29" s="390"/>
      <c r="O29" s="390"/>
      <c r="P29" s="391"/>
      <c r="Q29" s="389">
        <v>3550</v>
      </c>
      <c r="R29" s="390"/>
      <c r="S29" s="390"/>
      <c r="T29" s="390"/>
      <c r="U29" s="390"/>
      <c r="V29" s="391"/>
      <c r="W29" s="456"/>
      <c r="X29" s="457"/>
      <c r="Y29" s="458"/>
      <c r="Z29" s="386" t="s">
        <v>168</v>
      </c>
      <c r="AA29" s="387"/>
      <c r="AB29" s="387"/>
      <c r="AC29" s="387"/>
      <c r="AD29" s="387"/>
      <c r="AE29" s="387"/>
      <c r="AF29" s="387"/>
      <c r="AG29" s="388"/>
      <c r="AH29" s="389">
        <v>469</v>
      </c>
      <c r="AI29" s="390"/>
      <c r="AJ29" s="390"/>
      <c r="AK29" s="390"/>
      <c r="AL29" s="391"/>
      <c r="AM29" s="389">
        <v>1440089</v>
      </c>
      <c r="AN29" s="390"/>
      <c r="AO29" s="390"/>
      <c r="AP29" s="390"/>
      <c r="AQ29" s="390"/>
      <c r="AR29" s="391"/>
      <c r="AS29" s="389">
        <v>3071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183925</v>
      </c>
      <c r="BO29" s="414"/>
      <c r="BP29" s="414"/>
      <c r="BQ29" s="414"/>
      <c r="BR29" s="414"/>
      <c r="BS29" s="414"/>
      <c r="BT29" s="414"/>
      <c r="BU29" s="415"/>
      <c r="BV29" s="413">
        <v>183767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1369467</v>
      </c>
      <c r="BO30" s="417"/>
      <c r="BP30" s="417"/>
      <c r="BQ30" s="417"/>
      <c r="BR30" s="417"/>
      <c r="BS30" s="417"/>
      <c r="BT30" s="417"/>
      <c r="BU30" s="418"/>
      <c r="BV30" s="416">
        <v>1356800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恵庭市水道事業会計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石狩東部広域水道企業団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恵庭市振興公社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土地区画整理事業特別会計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恵庭市下水道事業会計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札幌広域圏組合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恵庭市学校給食協会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土地取得事業特別会計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石狩教育研修センター</v>
      </c>
      <c r="BZ36" s="372"/>
      <c r="CA36" s="372"/>
      <c r="CB36" s="372"/>
      <c r="CC36" s="372"/>
      <c r="CD36" s="372"/>
      <c r="CE36" s="372"/>
      <c r="CF36" s="372"/>
      <c r="CG36" s="372"/>
      <c r="CH36" s="372"/>
      <c r="CI36" s="372"/>
      <c r="CJ36" s="372"/>
      <c r="CK36" s="372"/>
      <c r="CL36" s="372"/>
      <c r="CM36" s="372"/>
      <c r="CN36" s="165"/>
      <c r="CO36" s="373">
        <f t="shared" si="3"/>
        <v>17</v>
      </c>
      <c r="CP36" s="373"/>
      <c r="CQ36" s="372" t="str">
        <f>IF('各会計、関係団体の財政状況及び健全化判断比率'!BS9="","",'各会計、関係団体の財政状況及び健全化判断比率'!BS9)</f>
        <v>恵庭リサーチビジネスパーク㈱</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産業廃棄物処理事業特別会計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墓園事業特別会計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0.09</v>
      </c>
      <c r="G34" s="33" t="s">
        <v>523</v>
      </c>
      <c r="H34" s="33" t="s">
        <v>524</v>
      </c>
      <c r="I34" s="33" t="s">
        <v>525</v>
      </c>
      <c r="J34" s="34" t="s">
        <v>526</v>
      </c>
      <c r="K34" s="22"/>
      <c r="L34" s="22"/>
      <c r="M34" s="22"/>
      <c r="N34" s="22"/>
      <c r="O34" s="22"/>
      <c r="P34" s="22"/>
    </row>
    <row r="35" spans="1:16" ht="39" customHeight="1">
      <c r="A35" s="22"/>
      <c r="B35" s="35"/>
      <c r="C35" s="1175" t="s">
        <v>527</v>
      </c>
      <c r="D35" s="1176"/>
      <c r="E35" s="1177"/>
      <c r="F35" s="36" t="s">
        <v>477</v>
      </c>
      <c r="G35" s="37" t="s">
        <v>477</v>
      </c>
      <c r="H35" s="37">
        <v>5.14</v>
      </c>
      <c r="I35" s="37">
        <v>13.02</v>
      </c>
      <c r="J35" s="38">
        <v>12.32</v>
      </c>
      <c r="K35" s="22"/>
      <c r="L35" s="22"/>
      <c r="M35" s="22"/>
      <c r="N35" s="22"/>
      <c r="O35" s="22"/>
      <c r="P35" s="22"/>
    </row>
    <row r="36" spans="1:16" ht="39" customHeight="1">
      <c r="A36" s="22"/>
      <c r="B36" s="35"/>
      <c r="C36" s="1175" t="s">
        <v>528</v>
      </c>
      <c r="D36" s="1176"/>
      <c r="E36" s="1177"/>
      <c r="F36" s="36">
        <v>12.05</v>
      </c>
      <c r="G36" s="37">
        <v>12.29</v>
      </c>
      <c r="H36" s="37">
        <v>12.67</v>
      </c>
      <c r="I36" s="37">
        <v>12.74</v>
      </c>
      <c r="J36" s="38">
        <v>6.89</v>
      </c>
      <c r="K36" s="22"/>
      <c r="L36" s="22"/>
      <c r="M36" s="22"/>
      <c r="N36" s="22"/>
      <c r="O36" s="22"/>
      <c r="P36" s="22"/>
    </row>
    <row r="37" spans="1:16" ht="39" customHeight="1">
      <c r="A37" s="22"/>
      <c r="B37" s="35"/>
      <c r="C37" s="1175" t="s">
        <v>529</v>
      </c>
      <c r="D37" s="1176"/>
      <c r="E37" s="1177"/>
      <c r="F37" s="36">
        <v>1.94</v>
      </c>
      <c r="G37" s="37">
        <v>4.0599999999999996</v>
      </c>
      <c r="H37" s="37">
        <v>5.3</v>
      </c>
      <c r="I37" s="37">
        <v>4.22</v>
      </c>
      <c r="J37" s="38">
        <v>5.39</v>
      </c>
      <c r="K37" s="22"/>
      <c r="L37" s="22"/>
      <c r="M37" s="22"/>
      <c r="N37" s="22"/>
      <c r="O37" s="22"/>
      <c r="P37" s="22"/>
    </row>
    <row r="38" spans="1:16" ht="39" customHeight="1">
      <c r="A38" s="22"/>
      <c r="B38" s="35"/>
      <c r="C38" s="1175" t="s">
        <v>530</v>
      </c>
      <c r="D38" s="1176"/>
      <c r="E38" s="1177"/>
      <c r="F38" s="36">
        <v>0</v>
      </c>
      <c r="G38" s="37">
        <v>0.22</v>
      </c>
      <c r="H38" s="37">
        <v>7.0000000000000007E-2</v>
      </c>
      <c r="I38" s="37">
        <v>0.22</v>
      </c>
      <c r="J38" s="38">
        <v>1.1200000000000001</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535</v>
      </c>
      <c r="D43" s="1179"/>
      <c r="E43" s="1180"/>
      <c r="F43" s="41">
        <v>7.0000000000000007E-2</v>
      </c>
      <c r="G43" s="42">
        <v>0.59</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2716</v>
      </c>
      <c r="L45" s="60">
        <v>2640</v>
      </c>
      <c r="M45" s="60">
        <v>2632</v>
      </c>
      <c r="N45" s="60">
        <v>2575</v>
      </c>
      <c r="O45" s="61">
        <v>2447</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692</v>
      </c>
      <c r="L48" s="64">
        <v>924</v>
      </c>
      <c r="M48" s="64">
        <v>867</v>
      </c>
      <c r="N48" s="64">
        <v>859</v>
      </c>
      <c r="O48" s="65">
        <v>821</v>
      </c>
      <c r="P48" s="48"/>
      <c r="Q48" s="48"/>
      <c r="R48" s="48"/>
      <c r="S48" s="48"/>
      <c r="T48" s="48"/>
      <c r="U48" s="48"/>
    </row>
    <row r="49" spans="1:21" ht="30.75" customHeight="1">
      <c r="A49" s="48"/>
      <c r="B49" s="1193"/>
      <c r="C49" s="1194"/>
      <c r="D49" s="62"/>
      <c r="E49" s="1185" t="s">
        <v>15</v>
      </c>
      <c r="F49" s="1185"/>
      <c r="G49" s="1185"/>
      <c r="H49" s="1185"/>
      <c r="I49" s="1185"/>
      <c r="J49" s="1186"/>
      <c r="K49" s="63">
        <v>0</v>
      </c>
      <c r="L49" s="64">
        <v>0</v>
      </c>
      <c r="M49" s="64">
        <v>0</v>
      </c>
      <c r="N49" s="64" t="s">
        <v>477</v>
      </c>
      <c r="O49" s="65">
        <v>29</v>
      </c>
      <c r="P49" s="48"/>
      <c r="Q49" s="48"/>
      <c r="R49" s="48"/>
      <c r="S49" s="48"/>
      <c r="T49" s="48"/>
      <c r="U49" s="48"/>
    </row>
    <row r="50" spans="1:21" ht="30.75" customHeight="1">
      <c r="A50" s="48"/>
      <c r="B50" s="1193"/>
      <c r="C50" s="1194"/>
      <c r="D50" s="62"/>
      <c r="E50" s="1185" t="s">
        <v>16</v>
      </c>
      <c r="F50" s="1185"/>
      <c r="G50" s="1185"/>
      <c r="H50" s="1185"/>
      <c r="I50" s="1185"/>
      <c r="J50" s="1186"/>
      <c r="K50" s="63">
        <v>166</v>
      </c>
      <c r="L50" s="64">
        <v>123</v>
      </c>
      <c r="M50" s="64">
        <v>65</v>
      </c>
      <c r="N50" s="64">
        <v>46</v>
      </c>
      <c r="O50" s="65">
        <v>31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2420</v>
      </c>
      <c r="L52" s="64">
        <v>2635</v>
      </c>
      <c r="M52" s="64">
        <v>2569</v>
      </c>
      <c r="N52" s="64">
        <v>2680</v>
      </c>
      <c r="O52" s="65">
        <v>2506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1154</v>
      </c>
      <c r="L53" s="69">
        <v>1052</v>
      </c>
      <c r="M53" s="69">
        <v>995</v>
      </c>
      <c r="N53" s="69">
        <v>800</v>
      </c>
      <c r="O53" s="70">
        <v>822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25972</v>
      </c>
      <c r="J41" s="83">
        <v>25787</v>
      </c>
      <c r="K41" s="83">
        <v>25801</v>
      </c>
      <c r="L41" s="83">
        <v>26070</v>
      </c>
      <c r="M41" s="84">
        <v>26043</v>
      </c>
    </row>
    <row r="42" spans="2:13" ht="27.75" customHeight="1">
      <c r="B42" s="1201"/>
      <c r="C42" s="1202"/>
      <c r="D42" s="85"/>
      <c r="E42" s="1205" t="s">
        <v>25</v>
      </c>
      <c r="F42" s="1205"/>
      <c r="G42" s="1205"/>
      <c r="H42" s="1206"/>
      <c r="I42" s="86">
        <v>407</v>
      </c>
      <c r="J42" s="87">
        <v>300</v>
      </c>
      <c r="K42" s="87">
        <v>153</v>
      </c>
      <c r="L42" s="87">
        <v>115</v>
      </c>
      <c r="M42" s="88">
        <v>89</v>
      </c>
    </row>
    <row r="43" spans="2:13" ht="27.75" customHeight="1">
      <c r="B43" s="1201"/>
      <c r="C43" s="1202"/>
      <c r="D43" s="85"/>
      <c r="E43" s="1205" t="s">
        <v>26</v>
      </c>
      <c r="F43" s="1205"/>
      <c r="G43" s="1205"/>
      <c r="H43" s="1206"/>
      <c r="I43" s="86">
        <v>11496</v>
      </c>
      <c r="J43" s="87">
        <v>11272</v>
      </c>
      <c r="K43" s="87">
        <v>10685</v>
      </c>
      <c r="L43" s="87">
        <v>10178</v>
      </c>
      <c r="M43" s="88">
        <v>9342</v>
      </c>
    </row>
    <row r="44" spans="2:13" ht="27.75" customHeight="1">
      <c r="B44" s="1201"/>
      <c r="C44" s="1202"/>
      <c r="D44" s="85"/>
      <c r="E44" s="1205" t="s">
        <v>27</v>
      </c>
      <c r="F44" s="1205"/>
      <c r="G44" s="1205"/>
      <c r="H44" s="1206"/>
      <c r="I44" s="86">
        <v>2</v>
      </c>
      <c r="J44" s="87">
        <v>0</v>
      </c>
      <c r="K44" s="87">
        <v>0</v>
      </c>
      <c r="L44" s="87" t="s">
        <v>477</v>
      </c>
      <c r="M44" s="88" t="s">
        <v>477</v>
      </c>
    </row>
    <row r="45" spans="2:13" ht="27.75" customHeight="1">
      <c r="B45" s="1201"/>
      <c r="C45" s="1202"/>
      <c r="D45" s="85"/>
      <c r="E45" s="1205" t="s">
        <v>28</v>
      </c>
      <c r="F45" s="1205"/>
      <c r="G45" s="1205"/>
      <c r="H45" s="1206"/>
      <c r="I45" s="86">
        <v>3666</v>
      </c>
      <c r="J45" s="87">
        <v>3426</v>
      </c>
      <c r="K45" s="87">
        <v>3027</v>
      </c>
      <c r="L45" s="87">
        <v>2951</v>
      </c>
      <c r="M45" s="88">
        <v>2391</v>
      </c>
    </row>
    <row r="46" spans="2:13" ht="27.75" customHeight="1">
      <c r="B46" s="1201"/>
      <c r="C46" s="1202"/>
      <c r="D46" s="85"/>
      <c r="E46" s="1205" t="s">
        <v>29</v>
      </c>
      <c r="F46" s="1205"/>
      <c r="G46" s="1205"/>
      <c r="H46" s="1206"/>
      <c r="I46" s="86">
        <v>1748</v>
      </c>
      <c r="J46" s="87">
        <v>1657</v>
      </c>
      <c r="K46" s="87">
        <v>1597</v>
      </c>
      <c r="L46" s="87">
        <v>1291</v>
      </c>
      <c r="M46" s="88">
        <v>3</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2598</v>
      </c>
      <c r="J49" s="87">
        <v>3025</v>
      </c>
      <c r="K49" s="87">
        <v>3417</v>
      </c>
      <c r="L49" s="87">
        <v>3474</v>
      </c>
      <c r="M49" s="88">
        <v>3723</v>
      </c>
    </row>
    <row r="50" spans="2:13" ht="27.75" customHeight="1">
      <c r="B50" s="1201"/>
      <c r="C50" s="1202"/>
      <c r="D50" s="85"/>
      <c r="E50" s="1205" t="s">
        <v>34</v>
      </c>
      <c r="F50" s="1205"/>
      <c r="G50" s="1205"/>
      <c r="H50" s="1206"/>
      <c r="I50" s="86">
        <v>8429</v>
      </c>
      <c r="J50" s="87">
        <v>7883</v>
      </c>
      <c r="K50" s="87">
        <v>7231</v>
      </c>
      <c r="L50" s="87">
        <v>6838</v>
      </c>
      <c r="M50" s="88">
        <v>6971</v>
      </c>
    </row>
    <row r="51" spans="2:13" ht="27.75" customHeight="1">
      <c r="B51" s="1203"/>
      <c r="C51" s="1204"/>
      <c r="D51" s="85"/>
      <c r="E51" s="1205" t="s">
        <v>35</v>
      </c>
      <c r="F51" s="1205"/>
      <c r="G51" s="1205"/>
      <c r="H51" s="1206"/>
      <c r="I51" s="86">
        <v>21474</v>
      </c>
      <c r="J51" s="87">
        <v>21595</v>
      </c>
      <c r="K51" s="87">
        <v>21773</v>
      </c>
      <c r="L51" s="87">
        <v>21963</v>
      </c>
      <c r="M51" s="88">
        <v>22133</v>
      </c>
    </row>
    <row r="52" spans="2:13" ht="27.75" customHeight="1" thickBot="1">
      <c r="B52" s="1207" t="s">
        <v>20</v>
      </c>
      <c r="C52" s="1208"/>
      <c r="D52" s="90"/>
      <c r="E52" s="1209" t="s">
        <v>36</v>
      </c>
      <c r="F52" s="1209"/>
      <c r="G52" s="1209"/>
      <c r="H52" s="1210"/>
      <c r="I52" s="91">
        <v>10789</v>
      </c>
      <c r="J52" s="92">
        <v>9939</v>
      </c>
      <c r="K52" s="92">
        <v>8843</v>
      </c>
      <c r="L52" s="92">
        <v>8330</v>
      </c>
      <c r="M52" s="93">
        <v>5041</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36"/>
      <c r="H50" s="1237"/>
      <c r="I50" s="1237"/>
      <c r="J50" s="1238"/>
      <c r="K50" s="354" t="s">
        <v>516</v>
      </c>
      <c r="L50" s="354" t="s">
        <v>517</v>
      </c>
      <c r="M50" s="354" t="s">
        <v>518</v>
      </c>
      <c r="N50" s="354" t="s">
        <v>519</v>
      </c>
      <c r="O50" s="354" t="s">
        <v>520</v>
      </c>
    </row>
    <row r="51" spans="1:17">
      <c r="B51" s="248"/>
      <c r="C51" s="244"/>
      <c r="D51" s="244"/>
      <c r="E51" s="244"/>
      <c r="F51" s="244"/>
      <c r="G51" s="1239" t="s">
        <v>549</v>
      </c>
      <c r="H51" s="1240"/>
      <c r="I51" s="1245" t="s">
        <v>550</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551</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552</v>
      </c>
      <c r="H55" s="1220"/>
      <c r="I55" s="1225" t="s">
        <v>550</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551</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27" t="s">
        <v>554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36"/>
      <c r="H72" s="1237"/>
      <c r="I72" s="1237"/>
      <c r="J72" s="1238"/>
      <c r="K72" s="354" t="s">
        <v>516</v>
      </c>
      <c r="L72" s="354" t="s">
        <v>517</v>
      </c>
      <c r="M72" s="354" t="s">
        <v>518</v>
      </c>
      <c r="N72" s="354" t="s">
        <v>519</v>
      </c>
      <c r="O72" s="354" t="s">
        <v>520</v>
      </c>
    </row>
    <row r="73" spans="2:30">
      <c r="B73" s="248"/>
      <c r="C73" s="244"/>
      <c r="D73" s="244"/>
      <c r="E73" s="244"/>
      <c r="F73" s="244"/>
      <c r="G73" s="1239" t="s">
        <v>549</v>
      </c>
      <c r="H73" s="1240"/>
      <c r="I73" s="1245" t="s">
        <v>550</v>
      </c>
      <c r="J73" s="1245"/>
      <c r="K73" s="1226">
        <v>88.5</v>
      </c>
      <c r="L73" s="1226">
        <v>80.5</v>
      </c>
      <c r="M73" s="1215">
        <v>70.8</v>
      </c>
      <c r="N73" s="1215">
        <v>67.099999999999994</v>
      </c>
      <c r="O73" s="1215">
        <v>38.799999999999997</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556</v>
      </c>
      <c r="J75" s="1225"/>
      <c r="K75" s="1247">
        <v>10.7</v>
      </c>
      <c r="L75" s="1247">
        <v>9.6</v>
      </c>
      <c r="M75" s="1247">
        <v>8.6</v>
      </c>
      <c r="N75" s="1247">
        <v>7.6</v>
      </c>
      <c r="O75" s="1247">
        <v>6.9</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552</v>
      </c>
      <c r="H77" s="1220"/>
      <c r="I77" s="1225" t="s">
        <v>550</v>
      </c>
      <c r="J77" s="1225"/>
      <c r="K77" s="1226">
        <v>69.2</v>
      </c>
      <c r="L77" s="1226">
        <v>58.2</v>
      </c>
      <c r="M77" s="1215">
        <v>50.3</v>
      </c>
      <c r="N77" s="1215">
        <v>45.9</v>
      </c>
      <c r="O77" s="1215">
        <v>33.6</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556</v>
      </c>
      <c r="J79" s="1217"/>
      <c r="K79" s="1218">
        <v>11.1</v>
      </c>
      <c r="L79" s="1218">
        <v>10.3</v>
      </c>
      <c r="M79" s="1218">
        <v>9.6</v>
      </c>
      <c r="N79" s="1218">
        <v>8.8000000000000007</v>
      </c>
      <c r="O79" s="1218">
        <v>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53644</v>
      </c>
      <c r="E3" s="116"/>
      <c r="F3" s="117">
        <v>47569</v>
      </c>
      <c r="G3" s="118"/>
      <c r="H3" s="119"/>
    </row>
    <row r="4" spans="1:8">
      <c r="A4" s="120"/>
      <c r="B4" s="121"/>
      <c r="C4" s="122"/>
      <c r="D4" s="123">
        <v>31351</v>
      </c>
      <c r="E4" s="124"/>
      <c r="F4" s="125">
        <v>26255</v>
      </c>
      <c r="G4" s="126"/>
      <c r="H4" s="127"/>
    </row>
    <row r="5" spans="1:8">
      <c r="A5" s="108" t="s">
        <v>510</v>
      </c>
      <c r="B5" s="113"/>
      <c r="C5" s="114"/>
      <c r="D5" s="115">
        <v>38507</v>
      </c>
      <c r="E5" s="116"/>
      <c r="F5" s="117">
        <v>50880</v>
      </c>
      <c r="G5" s="118"/>
      <c r="H5" s="119"/>
    </row>
    <row r="6" spans="1:8">
      <c r="A6" s="120"/>
      <c r="B6" s="121"/>
      <c r="C6" s="122"/>
      <c r="D6" s="123">
        <v>21096</v>
      </c>
      <c r="E6" s="124"/>
      <c r="F6" s="125">
        <v>26879</v>
      </c>
      <c r="G6" s="126"/>
      <c r="H6" s="127"/>
    </row>
    <row r="7" spans="1:8">
      <c r="A7" s="108" t="s">
        <v>511</v>
      </c>
      <c r="B7" s="113"/>
      <c r="C7" s="114"/>
      <c r="D7" s="115">
        <v>57601</v>
      </c>
      <c r="E7" s="116"/>
      <c r="F7" s="117">
        <v>63956</v>
      </c>
      <c r="G7" s="118"/>
      <c r="H7" s="119"/>
    </row>
    <row r="8" spans="1:8">
      <c r="A8" s="120"/>
      <c r="B8" s="121"/>
      <c r="C8" s="122"/>
      <c r="D8" s="123">
        <v>32125</v>
      </c>
      <c r="E8" s="124"/>
      <c r="F8" s="125">
        <v>29239</v>
      </c>
      <c r="G8" s="126"/>
      <c r="H8" s="127"/>
    </row>
    <row r="9" spans="1:8">
      <c r="A9" s="108" t="s">
        <v>512</v>
      </c>
      <c r="B9" s="113"/>
      <c r="C9" s="114"/>
      <c r="D9" s="115">
        <v>63032</v>
      </c>
      <c r="E9" s="116"/>
      <c r="F9" s="117">
        <v>66255</v>
      </c>
      <c r="G9" s="118"/>
      <c r="H9" s="119"/>
    </row>
    <row r="10" spans="1:8">
      <c r="A10" s="120"/>
      <c r="B10" s="121"/>
      <c r="C10" s="122"/>
      <c r="D10" s="123">
        <v>32963</v>
      </c>
      <c r="E10" s="124"/>
      <c r="F10" s="125">
        <v>31822</v>
      </c>
      <c r="G10" s="126"/>
      <c r="H10" s="127"/>
    </row>
    <row r="11" spans="1:8">
      <c r="A11" s="108" t="s">
        <v>513</v>
      </c>
      <c r="B11" s="113"/>
      <c r="C11" s="114"/>
      <c r="D11" s="115">
        <v>68839</v>
      </c>
      <c r="E11" s="116"/>
      <c r="F11" s="117">
        <v>47278</v>
      </c>
      <c r="G11" s="118"/>
      <c r="H11" s="119"/>
    </row>
    <row r="12" spans="1:8">
      <c r="A12" s="120"/>
      <c r="B12" s="121"/>
      <c r="C12" s="128"/>
      <c r="D12" s="123">
        <v>40722</v>
      </c>
      <c r="E12" s="124"/>
      <c r="F12" s="125">
        <v>24096</v>
      </c>
      <c r="G12" s="126"/>
      <c r="H12" s="127"/>
    </row>
    <row r="13" spans="1:8">
      <c r="A13" s="108"/>
      <c r="B13" s="113"/>
      <c r="C13" s="129"/>
      <c r="D13" s="130">
        <v>56325</v>
      </c>
      <c r="E13" s="131"/>
      <c r="F13" s="132">
        <v>55188</v>
      </c>
      <c r="G13" s="133"/>
      <c r="H13" s="119"/>
    </row>
    <row r="14" spans="1:8">
      <c r="A14" s="120"/>
      <c r="B14" s="121"/>
      <c r="C14" s="122"/>
      <c r="D14" s="123">
        <v>31651</v>
      </c>
      <c r="E14" s="124"/>
      <c r="F14" s="125">
        <v>27658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1.95</v>
      </c>
      <c r="C19" s="134">
        <f>ROUND(VALUE(SUBSTITUTE(実質収支比率等に係る経年分析!G$48,"▲","-")),2)</f>
        <v>4.42</v>
      </c>
      <c r="D19" s="134">
        <f>ROUND(VALUE(SUBSTITUTE(実質収支比率等に係る経年分析!H$48,"▲","-")),2)</f>
        <v>5.3</v>
      </c>
      <c r="E19" s="134">
        <f>ROUND(VALUE(SUBSTITUTE(実質収支比率等に係る経年分析!I$48,"▲","-")),2)</f>
        <v>4.22</v>
      </c>
      <c r="F19" s="134">
        <f>ROUND(VALUE(SUBSTITUTE(実質収支比率等に係る経年分析!J$48,"▲","-")),2)</f>
        <v>5.4</v>
      </c>
    </row>
    <row r="20" spans="1:11">
      <c r="A20" s="134" t="s">
        <v>41</v>
      </c>
      <c r="B20" s="134">
        <f>ROUND(VALUE(SUBSTITUTE(実質収支比率等に係る経年分析!F$47,"▲","-")),2)</f>
        <v>9.08</v>
      </c>
      <c r="C20" s="134">
        <f>ROUND(VALUE(SUBSTITUTE(実質収支比率等に係る経年分析!G$47,"▲","-")),2)</f>
        <v>9.26</v>
      </c>
      <c r="D20" s="134">
        <f>ROUND(VALUE(SUBSTITUTE(実質収支比率等に係る経年分析!H$47,"▲","-")),2)</f>
        <v>11.43</v>
      </c>
      <c r="E20" s="134">
        <f>ROUND(VALUE(SUBSTITUTE(実質収支比率等に係る経年分析!I$47,"▲","-")),2)</f>
        <v>11.63</v>
      </c>
      <c r="F20" s="134">
        <f>ROUND(VALUE(SUBSTITUTE(実質収支比率等に係る経年分析!J$47,"▲","-")),2)</f>
        <v>13.5</v>
      </c>
    </row>
    <row r="21" spans="1:11">
      <c r="A21" s="134" t="s">
        <v>42</v>
      </c>
      <c r="B21" s="134">
        <f>IF(ISNUMBER(VALUE(SUBSTITUTE(実質収支比率等に係る経年分析!F$49,"▲","-"))),ROUND(VALUE(SUBSTITUTE(実質収支比率等に係る経年分析!F$49,"▲","-")),2),NA())</f>
        <v>0.72</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1.9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4.0599999999999996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5.39</v>
      </c>
    </row>
    <row r="34" spans="1:16">
      <c r="A34" s="135" t="str">
        <f>IF(連結実質赤字比率に係る赤字・黒字の構成分析!C$36="",NA(),連結実質赤字比率に係る赤字・黒字の構成分析!C$36)</f>
        <v>恵庭市水道事業会計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6.89</v>
      </c>
    </row>
    <row r="35" spans="1:16">
      <c r="A35" s="135" t="str">
        <f>IF(連結実質赤字比率に係る赤字・黒字の構成分析!C$35="",NA(),連結実質赤字比率に係る赤字・黒字の構成分析!C$35)</f>
        <v>恵庭市下水道事業会計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12.32</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0.09</v>
      </c>
      <c r="D36" s="135">
        <f>IF(ROUND(VALUE(SUBSTITUTE(連結実質赤字比率に係る赤字・黒字の構成分析!G$34,"▲", "-")), 2) &lt; 0, ABS(ROUND(VALUE(SUBSTITUTE(連結実質赤字比率に係る赤字・黒字の構成分析!G$34,"▲", "-")), 2)), NA())</f>
        <v>1.17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1.69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2.66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2.5499999999999998</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2420</v>
      </c>
      <c r="E42" s="136"/>
      <c r="F42" s="136"/>
      <c r="G42" s="136">
        <f>'実質公債費比率（分子）の構造'!L$52</f>
        <v>2635</v>
      </c>
      <c r="H42" s="136"/>
      <c r="I42" s="136"/>
      <c r="J42" s="136">
        <f>'実質公債費比率（分子）の構造'!M$52</f>
        <v>2569</v>
      </c>
      <c r="K42" s="136"/>
      <c r="L42" s="136"/>
      <c r="M42" s="136">
        <f>'実質公債費比率（分子）の構造'!N$52</f>
        <v>2680</v>
      </c>
      <c r="N42" s="136"/>
      <c r="O42" s="136"/>
      <c r="P42" s="136">
        <f>'実質公債費比率（分子）の構造'!O$52</f>
        <v>2506</v>
      </c>
    </row>
    <row r="43" spans="1:16">
      <c r="A43" s="136" t="s">
        <v>50</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166</v>
      </c>
      <c r="C44" s="136"/>
      <c r="D44" s="136"/>
      <c r="E44" s="136">
        <f>'実質公債費比率（分子）の構造'!L$50</f>
        <v>123</v>
      </c>
      <c r="F44" s="136"/>
      <c r="G44" s="136"/>
      <c r="H44" s="136">
        <f>'実質公債費比率（分子）の構造'!M$50</f>
        <v>65</v>
      </c>
      <c r="I44" s="136"/>
      <c r="J44" s="136"/>
      <c r="K44" s="136">
        <f>'実質公債費比率（分子）の構造'!N$50</f>
        <v>46</v>
      </c>
      <c r="L44" s="136"/>
      <c r="M44" s="136"/>
      <c r="N44" s="136">
        <f>'実質公債費比率（分子）の構造'!O$50</f>
        <v>31</v>
      </c>
      <c r="O44" s="136"/>
      <c r="P44" s="136"/>
    </row>
    <row r="45" spans="1:16">
      <c r="A45" s="136" t="s">
        <v>52</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f>'実質公債費比率（分子）の構造'!O$49</f>
        <v>29</v>
      </c>
      <c r="O45" s="136"/>
      <c r="P45" s="136"/>
    </row>
    <row r="46" spans="1:16">
      <c r="A46" s="136" t="s">
        <v>53</v>
      </c>
      <c r="B46" s="136">
        <f>'実質公債費比率（分子）の構造'!K$48</f>
        <v>692</v>
      </c>
      <c r="C46" s="136"/>
      <c r="D46" s="136"/>
      <c r="E46" s="136">
        <f>'実質公債費比率（分子）の構造'!L$48</f>
        <v>924</v>
      </c>
      <c r="F46" s="136"/>
      <c r="G46" s="136"/>
      <c r="H46" s="136">
        <f>'実質公債費比率（分子）の構造'!M$48</f>
        <v>867</v>
      </c>
      <c r="I46" s="136"/>
      <c r="J46" s="136"/>
      <c r="K46" s="136">
        <f>'実質公債費比率（分子）の構造'!N$48</f>
        <v>859</v>
      </c>
      <c r="L46" s="136"/>
      <c r="M46" s="136"/>
      <c r="N46" s="136">
        <f>'実質公債費比率（分子）の構造'!O$48</f>
        <v>821</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2716</v>
      </c>
      <c r="C49" s="136"/>
      <c r="D49" s="136"/>
      <c r="E49" s="136">
        <f>'実質公債費比率（分子）の構造'!L$45</f>
        <v>2640</v>
      </c>
      <c r="F49" s="136"/>
      <c r="G49" s="136"/>
      <c r="H49" s="136">
        <f>'実質公債費比率（分子）の構造'!M$45</f>
        <v>2632</v>
      </c>
      <c r="I49" s="136"/>
      <c r="J49" s="136"/>
      <c r="K49" s="136">
        <f>'実質公債費比率（分子）の構造'!N$45</f>
        <v>2575</v>
      </c>
      <c r="L49" s="136"/>
      <c r="M49" s="136"/>
      <c r="N49" s="136">
        <f>'実質公債費比率（分子）の構造'!O$45</f>
        <v>2447</v>
      </c>
      <c r="O49" s="136"/>
      <c r="P49" s="136"/>
    </row>
    <row r="50" spans="1:16">
      <c r="A50" s="136" t="s">
        <v>56</v>
      </c>
      <c r="B50" s="136" t="e">
        <f>NA()</f>
        <v>#N/A</v>
      </c>
      <c r="C50" s="136">
        <f>IF(ISNUMBER('実質公債費比率（分子）の構造'!K$53),'実質公債費比率（分子）の構造'!K$53,NA())</f>
        <v>1154</v>
      </c>
      <c r="D50" s="136" t="e">
        <f>NA()</f>
        <v>#N/A</v>
      </c>
      <c r="E50" s="136" t="e">
        <f>NA()</f>
        <v>#N/A</v>
      </c>
      <c r="F50" s="136">
        <f>IF(ISNUMBER('実質公債費比率（分子）の構造'!L$53),'実質公債費比率（分子）の構造'!L$53,NA())</f>
        <v>1052</v>
      </c>
      <c r="G50" s="136" t="e">
        <f>NA()</f>
        <v>#N/A</v>
      </c>
      <c r="H50" s="136" t="e">
        <f>NA()</f>
        <v>#N/A</v>
      </c>
      <c r="I50" s="136">
        <f>IF(ISNUMBER('実質公債費比率（分子）の構造'!M$53),'実質公債費比率（分子）の構造'!M$53,NA())</f>
        <v>995</v>
      </c>
      <c r="J50" s="136" t="e">
        <f>NA()</f>
        <v>#N/A</v>
      </c>
      <c r="K50" s="136" t="e">
        <f>NA()</f>
        <v>#N/A</v>
      </c>
      <c r="L50" s="136">
        <f>IF(ISNUMBER('実質公債費比率（分子）の構造'!N$53),'実質公債費比率（分子）の構造'!N$53,NA())</f>
        <v>800</v>
      </c>
      <c r="M50" s="136" t="e">
        <f>NA()</f>
        <v>#N/A</v>
      </c>
      <c r="N50" s="136" t="e">
        <f>NA()</f>
        <v>#N/A</v>
      </c>
      <c r="O50" s="136">
        <f>IF(ISNUMBER('実質公債費比率（分子）の構造'!O$53),'実質公債費比率（分子）の構造'!O$53,NA())</f>
        <v>822</v>
      </c>
      <c r="P50" s="136" t="e">
        <f>NA()</f>
        <v>#N/A</v>
      </c>
    </row>
    <row r="53" spans="1:16">
      <c r="A53" s="104" t="s">
        <v>57</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21474</v>
      </c>
      <c r="E56" s="135"/>
      <c r="F56" s="135"/>
      <c r="G56" s="135">
        <f>'将来負担比率（分子）の構造'!J$51</f>
        <v>21595</v>
      </c>
      <c r="H56" s="135"/>
      <c r="I56" s="135"/>
      <c r="J56" s="135">
        <f>'将来負担比率（分子）の構造'!K$51</f>
        <v>21773</v>
      </c>
      <c r="K56" s="135"/>
      <c r="L56" s="135"/>
      <c r="M56" s="135">
        <f>'将来負担比率（分子）の構造'!L$51</f>
        <v>21963</v>
      </c>
      <c r="N56" s="135"/>
      <c r="O56" s="135"/>
      <c r="P56" s="135">
        <f>'将来負担比率（分子）の構造'!M$51</f>
        <v>22133</v>
      </c>
    </row>
    <row r="57" spans="1:16">
      <c r="A57" s="135" t="s">
        <v>34</v>
      </c>
      <c r="B57" s="135"/>
      <c r="C57" s="135"/>
      <c r="D57" s="135">
        <f>'将来負担比率（分子）の構造'!I$50</f>
        <v>8429</v>
      </c>
      <c r="E57" s="135"/>
      <c r="F57" s="135"/>
      <c r="G57" s="135">
        <f>'将来負担比率（分子）の構造'!J$50</f>
        <v>7883</v>
      </c>
      <c r="H57" s="135"/>
      <c r="I57" s="135"/>
      <c r="J57" s="135">
        <f>'将来負担比率（分子）の構造'!K$50</f>
        <v>7231</v>
      </c>
      <c r="K57" s="135"/>
      <c r="L57" s="135"/>
      <c r="M57" s="135">
        <f>'将来負担比率（分子）の構造'!L$50</f>
        <v>6838</v>
      </c>
      <c r="N57" s="135"/>
      <c r="O57" s="135"/>
      <c r="P57" s="135">
        <f>'将来負担比率（分子）の構造'!M$50</f>
        <v>6971</v>
      </c>
    </row>
    <row r="58" spans="1:16">
      <c r="A58" s="135" t="s">
        <v>33</v>
      </c>
      <c r="B58" s="135"/>
      <c r="C58" s="135"/>
      <c r="D58" s="135">
        <f>'将来負担比率（分子）の構造'!I$49</f>
        <v>2598</v>
      </c>
      <c r="E58" s="135"/>
      <c r="F58" s="135"/>
      <c r="G58" s="135">
        <f>'将来負担比率（分子）の構造'!J$49</f>
        <v>3025</v>
      </c>
      <c r="H58" s="135"/>
      <c r="I58" s="135"/>
      <c r="J58" s="135">
        <f>'将来負担比率（分子）の構造'!K$49</f>
        <v>3417</v>
      </c>
      <c r="K58" s="135"/>
      <c r="L58" s="135"/>
      <c r="M58" s="135">
        <f>'将来負担比率（分子）の構造'!L$49</f>
        <v>3474</v>
      </c>
      <c r="N58" s="135"/>
      <c r="O58" s="135"/>
      <c r="P58" s="135">
        <f>'将来負担比率（分子）の構造'!M$49</f>
        <v>3723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1748</v>
      </c>
      <c r="C61" s="135"/>
      <c r="D61" s="135"/>
      <c r="E61" s="135">
        <f>'将来負担比率（分子）の構造'!J$46</f>
        <v>1657</v>
      </c>
      <c r="F61" s="135"/>
      <c r="G61" s="135"/>
      <c r="H61" s="135">
        <f>'将来負担比率（分子）の構造'!K$46</f>
        <v>1597</v>
      </c>
      <c r="I61" s="135"/>
      <c r="J61" s="135"/>
      <c r="K61" s="135">
        <f>'将来負担比率（分子）の構造'!L$46</f>
        <v>1291</v>
      </c>
      <c r="L61" s="135"/>
      <c r="M61" s="135"/>
      <c r="N61" s="135">
        <f>'将来負担比率（分子）の構造'!M$46</f>
        <v>3</v>
      </c>
      <c r="O61" s="135"/>
      <c r="P61" s="135"/>
    </row>
    <row r="62" spans="1:16">
      <c r="A62" s="135" t="s">
        <v>28</v>
      </c>
      <c r="B62" s="135">
        <f>'将来負担比率（分子）の構造'!I$45</f>
        <v>3666</v>
      </c>
      <c r="C62" s="135"/>
      <c r="D62" s="135"/>
      <c r="E62" s="135">
        <f>'将来負担比率（分子）の構造'!J$45</f>
        <v>3426</v>
      </c>
      <c r="F62" s="135"/>
      <c r="G62" s="135"/>
      <c r="H62" s="135">
        <f>'将来負担比率（分子）の構造'!K$45</f>
        <v>3027</v>
      </c>
      <c r="I62" s="135"/>
      <c r="J62" s="135"/>
      <c r="K62" s="135">
        <f>'将来負担比率（分子）の構造'!L$45</f>
        <v>2951</v>
      </c>
      <c r="L62" s="135"/>
      <c r="M62" s="135"/>
      <c r="N62" s="135">
        <f>'将来負担比率（分子）の構造'!M$45</f>
        <v>2391</v>
      </c>
      <c r="O62" s="135"/>
      <c r="P62" s="135"/>
    </row>
    <row r="63" spans="1:16">
      <c r="A63" s="135" t="s">
        <v>27</v>
      </c>
      <c r="B63" s="135">
        <f>'将来負担比率（分子）の構造'!I$44</f>
        <v>2</v>
      </c>
      <c r="C63" s="135"/>
      <c r="D63" s="135"/>
      <c r="E63" s="135">
        <f>'将来負担比率（分子）の構造'!J$44</f>
        <v>0</v>
      </c>
      <c r="F63" s="135"/>
      <c r="G63" s="135"/>
      <c r="H63" s="135">
        <f>'将来負担比率（分子）の構造'!K$44</f>
        <v>0</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11496</v>
      </c>
      <c r="C64" s="135"/>
      <c r="D64" s="135"/>
      <c r="E64" s="135">
        <f>'将来負担比率（分子）の構造'!J$43</f>
        <v>11272</v>
      </c>
      <c r="F64" s="135"/>
      <c r="G64" s="135"/>
      <c r="H64" s="135">
        <f>'将来負担比率（分子）の構造'!K$43</f>
        <v>10685</v>
      </c>
      <c r="I64" s="135"/>
      <c r="J64" s="135"/>
      <c r="K64" s="135">
        <f>'将来負担比率（分子）の構造'!L$43</f>
        <v>10178</v>
      </c>
      <c r="L64" s="135"/>
      <c r="M64" s="135"/>
      <c r="N64" s="135">
        <f>'将来負担比率（分子）の構造'!M$43</f>
        <v>9342</v>
      </c>
      <c r="O64" s="135"/>
      <c r="P64" s="135"/>
    </row>
    <row r="65" spans="1:16">
      <c r="A65" s="135" t="s">
        <v>25</v>
      </c>
      <c r="B65" s="135">
        <f>'将来負担比率（分子）の構造'!I$42</f>
        <v>407</v>
      </c>
      <c r="C65" s="135"/>
      <c r="D65" s="135"/>
      <c r="E65" s="135">
        <f>'将来負担比率（分子）の構造'!J$42</f>
        <v>300</v>
      </c>
      <c r="F65" s="135"/>
      <c r="G65" s="135"/>
      <c r="H65" s="135">
        <f>'将来負担比率（分子）の構造'!K$42</f>
        <v>153</v>
      </c>
      <c r="I65" s="135"/>
      <c r="J65" s="135"/>
      <c r="K65" s="135">
        <f>'将来負担比率（分子）の構造'!L$42</f>
        <v>115</v>
      </c>
      <c r="L65" s="135"/>
      <c r="M65" s="135"/>
      <c r="N65" s="135">
        <f>'将来負担比率（分子）の構造'!M$42</f>
        <v>89</v>
      </c>
      <c r="O65" s="135"/>
      <c r="P65" s="135"/>
    </row>
    <row r="66" spans="1:16">
      <c r="A66" s="135" t="s">
        <v>24</v>
      </c>
      <c r="B66" s="135">
        <f>'将来負担比率（分子）の構造'!I$41</f>
        <v>25972</v>
      </c>
      <c r="C66" s="135"/>
      <c r="D66" s="135"/>
      <c r="E66" s="135">
        <f>'将来負担比率（分子）の構造'!J$41</f>
        <v>25787</v>
      </c>
      <c r="F66" s="135"/>
      <c r="G66" s="135"/>
      <c r="H66" s="135">
        <f>'将来負担比率（分子）の構造'!K$41</f>
        <v>25801</v>
      </c>
      <c r="I66" s="135"/>
      <c r="J66" s="135"/>
      <c r="K66" s="135">
        <f>'将来負担比率（分子）の構造'!L$41</f>
        <v>26070</v>
      </c>
      <c r="L66" s="135"/>
      <c r="M66" s="135"/>
      <c r="N66" s="135">
        <f>'将来負担比率（分子）の構造'!M$41</f>
        <v>26043</v>
      </c>
      <c r="O66" s="135"/>
      <c r="P66" s="135"/>
    </row>
    <row r="67" spans="1:16">
      <c r="A67" s="135" t="s">
        <v>60</v>
      </c>
      <c r="B67" s="135" t="e">
        <f>NA()</f>
        <v>#N/A</v>
      </c>
      <c r="C67" s="135">
        <f>IF(ISNUMBER('将来負担比率（分子）の構造'!I$52), IF('将来負担比率（分子）の構造'!I$52 &lt; 0, 0, '将来負担比率（分子）の構造'!I$52), NA())</f>
        <v>10789</v>
      </c>
      <c r="D67" s="135" t="e">
        <f>NA()</f>
        <v>#N/A</v>
      </c>
      <c r="E67" s="135" t="e">
        <f>NA()</f>
        <v>#N/A</v>
      </c>
      <c r="F67" s="135">
        <f>IF(ISNUMBER('将来負担比率（分子）の構造'!J$52), IF('将来負担比率（分子）の構造'!J$52 &lt; 0, 0, '将来負担比率（分子）の構造'!J$52), NA())</f>
        <v>9939</v>
      </c>
      <c r="G67" s="135" t="e">
        <f>NA()</f>
        <v>#N/A</v>
      </c>
      <c r="H67" s="135" t="e">
        <f>NA()</f>
        <v>#N/A</v>
      </c>
      <c r="I67" s="135">
        <f>IF(ISNUMBER('将来負担比率（分子）の構造'!K$52), IF('将来負担比率（分子）の構造'!K$52 &lt; 0, 0, '将来負担比率（分子）の構造'!K$52), NA())</f>
        <v>8843</v>
      </c>
      <c r="J67" s="135" t="e">
        <f>NA()</f>
        <v>#N/A</v>
      </c>
      <c r="K67" s="135" t="e">
        <f>NA()</f>
        <v>#N/A</v>
      </c>
      <c r="L67" s="135">
        <f>IF(ISNUMBER('将来負担比率（分子）の構造'!L$52), IF('将来負担比率（分子）の構造'!L$52 &lt; 0, 0, '将来負担比率（分子）の構造'!L$52), NA())</f>
        <v>8330</v>
      </c>
      <c r="M67" s="135" t="e">
        <f>NA()</f>
        <v>#N/A</v>
      </c>
      <c r="N67" s="135" t="e">
        <f>NA()</f>
        <v>#N/A</v>
      </c>
      <c r="O67" s="135">
        <f>IF(ISNUMBER('将来負担比率（分子）の構造'!M$52), IF('将来負担比率（分子）の構造'!M$52 &lt; 0, 0, '将来負担比率（分子）の構造'!M$52), NA())</f>
        <v>5041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7676819</v>
      </c>
      <c r="S5" s="669"/>
      <c r="T5" s="669"/>
      <c r="U5" s="669"/>
      <c r="V5" s="669"/>
      <c r="W5" s="669"/>
      <c r="X5" s="669"/>
      <c r="Y5" s="716"/>
      <c r="Z5" s="729">
        <v>28.7</v>
      </c>
      <c r="AA5" s="729"/>
      <c r="AB5" s="729"/>
      <c r="AC5" s="729"/>
      <c r="AD5" s="730">
        <v>7118924</v>
      </c>
      <c r="AE5" s="730"/>
      <c r="AF5" s="730"/>
      <c r="AG5" s="730"/>
      <c r="AH5" s="730"/>
      <c r="AI5" s="730"/>
      <c r="AJ5" s="730"/>
      <c r="AK5" s="730"/>
      <c r="AL5" s="717">
        <v>49.1</v>
      </c>
      <c r="AM5" s="686"/>
      <c r="AN5" s="686"/>
      <c r="AO5" s="718"/>
      <c r="AP5" s="705" t="s">
        <v>207</v>
      </c>
      <c r="AQ5" s="706"/>
      <c r="AR5" s="706"/>
      <c r="AS5" s="706"/>
      <c r="AT5" s="706"/>
      <c r="AU5" s="706"/>
      <c r="AV5" s="706"/>
      <c r="AW5" s="706"/>
      <c r="AX5" s="706"/>
      <c r="AY5" s="706"/>
      <c r="AZ5" s="706"/>
      <c r="BA5" s="706"/>
      <c r="BB5" s="706"/>
      <c r="BC5" s="706"/>
      <c r="BD5" s="706"/>
      <c r="BE5" s="706"/>
      <c r="BF5" s="707"/>
      <c r="BG5" s="618">
        <v>7108365</v>
      </c>
      <c r="BH5" s="619"/>
      <c r="BI5" s="619"/>
      <c r="BJ5" s="619"/>
      <c r="BK5" s="619"/>
      <c r="BL5" s="619"/>
      <c r="BM5" s="619"/>
      <c r="BN5" s="620"/>
      <c r="BO5" s="671">
        <v>92.6</v>
      </c>
      <c r="BP5" s="671"/>
      <c r="BQ5" s="671"/>
      <c r="BR5" s="671"/>
      <c r="BS5" s="672">
        <v>79482</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261625</v>
      </c>
      <c r="S6" s="619"/>
      <c r="T6" s="619"/>
      <c r="U6" s="619"/>
      <c r="V6" s="619"/>
      <c r="W6" s="619"/>
      <c r="X6" s="619"/>
      <c r="Y6" s="620"/>
      <c r="Z6" s="671">
        <v>1</v>
      </c>
      <c r="AA6" s="671"/>
      <c r="AB6" s="671"/>
      <c r="AC6" s="671"/>
      <c r="AD6" s="672">
        <v>261625</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7108365</v>
      </c>
      <c r="BH6" s="619"/>
      <c r="BI6" s="619"/>
      <c r="BJ6" s="619"/>
      <c r="BK6" s="619"/>
      <c r="BL6" s="619"/>
      <c r="BM6" s="619"/>
      <c r="BN6" s="620"/>
      <c r="BO6" s="671">
        <v>92.6</v>
      </c>
      <c r="BP6" s="671"/>
      <c r="BQ6" s="671"/>
      <c r="BR6" s="671"/>
      <c r="BS6" s="672">
        <v>79482</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240959</v>
      </c>
      <c r="CS6" s="619"/>
      <c r="CT6" s="619"/>
      <c r="CU6" s="619"/>
      <c r="CV6" s="619"/>
      <c r="CW6" s="619"/>
      <c r="CX6" s="619"/>
      <c r="CY6" s="620"/>
      <c r="CZ6" s="671">
        <v>0.9</v>
      </c>
      <c r="DA6" s="671"/>
      <c r="DB6" s="671"/>
      <c r="DC6" s="671"/>
      <c r="DD6" s="624" t="s">
        <v>214</v>
      </c>
      <c r="DE6" s="619"/>
      <c r="DF6" s="619"/>
      <c r="DG6" s="619"/>
      <c r="DH6" s="619"/>
      <c r="DI6" s="619"/>
      <c r="DJ6" s="619"/>
      <c r="DK6" s="619"/>
      <c r="DL6" s="619"/>
      <c r="DM6" s="619"/>
      <c r="DN6" s="619"/>
      <c r="DO6" s="619"/>
      <c r="DP6" s="620"/>
      <c r="DQ6" s="624">
        <v>240959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12104</v>
      </c>
      <c r="S7" s="619"/>
      <c r="T7" s="619"/>
      <c r="U7" s="619"/>
      <c r="V7" s="619"/>
      <c r="W7" s="619"/>
      <c r="X7" s="619"/>
      <c r="Y7" s="620"/>
      <c r="Z7" s="671">
        <v>0</v>
      </c>
      <c r="AA7" s="671"/>
      <c r="AB7" s="671"/>
      <c r="AC7" s="671"/>
      <c r="AD7" s="672">
        <v>12104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3418207</v>
      </c>
      <c r="BH7" s="619"/>
      <c r="BI7" s="619"/>
      <c r="BJ7" s="619"/>
      <c r="BK7" s="619"/>
      <c r="BL7" s="619"/>
      <c r="BM7" s="619"/>
      <c r="BN7" s="620"/>
      <c r="BO7" s="671">
        <v>44.5</v>
      </c>
      <c r="BP7" s="671"/>
      <c r="BQ7" s="671"/>
      <c r="BR7" s="671"/>
      <c r="BS7" s="672">
        <v>79482</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4466319</v>
      </c>
      <c r="CS7" s="619"/>
      <c r="CT7" s="619"/>
      <c r="CU7" s="619"/>
      <c r="CV7" s="619"/>
      <c r="CW7" s="619"/>
      <c r="CX7" s="619"/>
      <c r="CY7" s="620"/>
      <c r="CZ7" s="671">
        <v>17.2</v>
      </c>
      <c r="DA7" s="671"/>
      <c r="DB7" s="671"/>
      <c r="DC7" s="671"/>
      <c r="DD7" s="624">
        <v>1892836</v>
      </c>
      <c r="DE7" s="619"/>
      <c r="DF7" s="619"/>
      <c r="DG7" s="619"/>
      <c r="DH7" s="619"/>
      <c r="DI7" s="619"/>
      <c r="DJ7" s="619"/>
      <c r="DK7" s="619"/>
      <c r="DL7" s="619"/>
      <c r="DM7" s="619"/>
      <c r="DN7" s="619"/>
      <c r="DO7" s="619"/>
      <c r="DP7" s="620"/>
      <c r="DQ7" s="624">
        <v>3514386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24244</v>
      </c>
      <c r="S8" s="619"/>
      <c r="T8" s="619"/>
      <c r="U8" s="619"/>
      <c r="V8" s="619"/>
      <c r="W8" s="619"/>
      <c r="X8" s="619"/>
      <c r="Y8" s="620"/>
      <c r="Z8" s="671">
        <v>0.1</v>
      </c>
      <c r="AA8" s="671"/>
      <c r="AB8" s="671"/>
      <c r="AC8" s="671"/>
      <c r="AD8" s="672">
        <v>24244</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109332</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8811416</v>
      </c>
      <c r="CS8" s="619"/>
      <c r="CT8" s="619"/>
      <c r="CU8" s="619"/>
      <c r="CV8" s="619"/>
      <c r="CW8" s="619"/>
      <c r="CX8" s="619"/>
      <c r="CY8" s="620"/>
      <c r="CZ8" s="671">
        <v>33.9</v>
      </c>
      <c r="DA8" s="671"/>
      <c r="DB8" s="671"/>
      <c r="DC8" s="671"/>
      <c r="DD8" s="624">
        <v>15202</v>
      </c>
      <c r="DE8" s="619"/>
      <c r="DF8" s="619"/>
      <c r="DG8" s="619"/>
      <c r="DH8" s="619"/>
      <c r="DI8" s="619"/>
      <c r="DJ8" s="619"/>
      <c r="DK8" s="619"/>
      <c r="DL8" s="619"/>
      <c r="DM8" s="619"/>
      <c r="DN8" s="619"/>
      <c r="DO8" s="619"/>
      <c r="DP8" s="620"/>
      <c r="DQ8" s="624">
        <v>4337844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20198</v>
      </c>
      <c r="S9" s="619"/>
      <c r="T9" s="619"/>
      <c r="U9" s="619"/>
      <c r="V9" s="619"/>
      <c r="W9" s="619"/>
      <c r="X9" s="619"/>
      <c r="Y9" s="620"/>
      <c r="Z9" s="671">
        <v>0.1</v>
      </c>
      <c r="AA9" s="671"/>
      <c r="AB9" s="671"/>
      <c r="AC9" s="671"/>
      <c r="AD9" s="672">
        <v>20198</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2829567</v>
      </c>
      <c r="BH9" s="619"/>
      <c r="BI9" s="619"/>
      <c r="BJ9" s="619"/>
      <c r="BK9" s="619"/>
      <c r="BL9" s="619"/>
      <c r="BM9" s="619"/>
      <c r="BN9" s="620"/>
      <c r="BO9" s="671">
        <v>36.9</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1977234</v>
      </c>
      <c r="CS9" s="619"/>
      <c r="CT9" s="619"/>
      <c r="CU9" s="619"/>
      <c r="CV9" s="619"/>
      <c r="CW9" s="619"/>
      <c r="CX9" s="619"/>
      <c r="CY9" s="620"/>
      <c r="CZ9" s="671">
        <v>7.6</v>
      </c>
      <c r="DA9" s="671"/>
      <c r="DB9" s="671"/>
      <c r="DC9" s="671"/>
      <c r="DD9" s="624">
        <v>477366</v>
      </c>
      <c r="DE9" s="619"/>
      <c r="DF9" s="619"/>
      <c r="DG9" s="619"/>
      <c r="DH9" s="619"/>
      <c r="DI9" s="619"/>
      <c r="DJ9" s="619"/>
      <c r="DK9" s="619"/>
      <c r="DL9" s="619"/>
      <c r="DM9" s="619"/>
      <c r="DN9" s="619"/>
      <c r="DO9" s="619"/>
      <c r="DP9" s="620"/>
      <c r="DQ9" s="624">
        <v>1142468</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1346523</v>
      </c>
      <c r="S10" s="619"/>
      <c r="T10" s="619"/>
      <c r="U10" s="619"/>
      <c r="V10" s="619"/>
      <c r="W10" s="619"/>
      <c r="X10" s="619"/>
      <c r="Y10" s="620"/>
      <c r="Z10" s="671">
        <v>5</v>
      </c>
      <c r="AA10" s="671"/>
      <c r="AB10" s="671"/>
      <c r="AC10" s="671"/>
      <c r="AD10" s="672">
        <v>1346523</v>
      </c>
      <c r="AE10" s="672"/>
      <c r="AF10" s="672"/>
      <c r="AG10" s="672"/>
      <c r="AH10" s="672"/>
      <c r="AI10" s="672"/>
      <c r="AJ10" s="672"/>
      <c r="AK10" s="672"/>
      <c r="AL10" s="641">
        <v>9.3000000000000007</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191949</v>
      </c>
      <c r="BH10" s="619"/>
      <c r="BI10" s="619"/>
      <c r="BJ10" s="619"/>
      <c r="BK10" s="619"/>
      <c r="BL10" s="619"/>
      <c r="BM10" s="619"/>
      <c r="BN10" s="620"/>
      <c r="BO10" s="671">
        <v>2.5</v>
      </c>
      <c r="BP10" s="671"/>
      <c r="BQ10" s="671"/>
      <c r="BR10" s="671"/>
      <c r="BS10" s="624">
        <v>31806</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25280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24649</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72438</v>
      </c>
      <c r="S11" s="619"/>
      <c r="T11" s="619"/>
      <c r="U11" s="619"/>
      <c r="V11" s="619"/>
      <c r="W11" s="619"/>
      <c r="X11" s="619"/>
      <c r="Y11" s="620"/>
      <c r="Z11" s="671">
        <v>0.3</v>
      </c>
      <c r="AA11" s="671"/>
      <c r="AB11" s="671"/>
      <c r="AC11" s="671"/>
      <c r="AD11" s="672">
        <v>72438</v>
      </c>
      <c r="AE11" s="672"/>
      <c r="AF11" s="672"/>
      <c r="AG11" s="672"/>
      <c r="AH11" s="672"/>
      <c r="AI11" s="672"/>
      <c r="AJ11" s="672"/>
      <c r="AK11" s="672"/>
      <c r="AL11" s="641">
        <v>0.5</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287359</v>
      </c>
      <c r="BH11" s="619"/>
      <c r="BI11" s="619"/>
      <c r="BJ11" s="619"/>
      <c r="BK11" s="619"/>
      <c r="BL11" s="619"/>
      <c r="BM11" s="619"/>
      <c r="BN11" s="620"/>
      <c r="BO11" s="671">
        <v>3.7</v>
      </c>
      <c r="BP11" s="671"/>
      <c r="BQ11" s="671"/>
      <c r="BR11" s="671"/>
      <c r="BS11" s="624">
        <v>47676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515953</v>
      </c>
      <c r="CS11" s="619"/>
      <c r="CT11" s="619"/>
      <c r="CU11" s="619"/>
      <c r="CV11" s="619"/>
      <c r="CW11" s="619"/>
      <c r="CX11" s="619"/>
      <c r="CY11" s="620"/>
      <c r="CZ11" s="671">
        <v>2</v>
      </c>
      <c r="DA11" s="671"/>
      <c r="DB11" s="671"/>
      <c r="DC11" s="671"/>
      <c r="DD11" s="624">
        <v>181019</v>
      </c>
      <c r="DE11" s="619"/>
      <c r="DF11" s="619"/>
      <c r="DG11" s="619"/>
      <c r="DH11" s="619"/>
      <c r="DI11" s="619"/>
      <c r="DJ11" s="619"/>
      <c r="DK11" s="619"/>
      <c r="DL11" s="619"/>
      <c r="DM11" s="619"/>
      <c r="DN11" s="619"/>
      <c r="DO11" s="619"/>
      <c r="DP11" s="620"/>
      <c r="DQ11" s="624">
        <v>238305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3058027</v>
      </c>
      <c r="BH12" s="619"/>
      <c r="BI12" s="619"/>
      <c r="BJ12" s="619"/>
      <c r="BK12" s="619"/>
      <c r="BL12" s="619"/>
      <c r="BM12" s="619"/>
      <c r="BN12" s="620"/>
      <c r="BO12" s="671">
        <v>39.799999999999997</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530564</v>
      </c>
      <c r="CS12" s="619"/>
      <c r="CT12" s="619"/>
      <c r="CU12" s="619"/>
      <c r="CV12" s="619"/>
      <c r="CW12" s="619"/>
      <c r="CX12" s="619"/>
      <c r="CY12" s="620"/>
      <c r="CZ12" s="671">
        <v>2</v>
      </c>
      <c r="DA12" s="671"/>
      <c r="DB12" s="671"/>
      <c r="DC12" s="671"/>
      <c r="DD12" s="624">
        <v>57285</v>
      </c>
      <c r="DE12" s="619"/>
      <c r="DF12" s="619"/>
      <c r="DG12" s="619"/>
      <c r="DH12" s="619"/>
      <c r="DI12" s="619"/>
      <c r="DJ12" s="619"/>
      <c r="DK12" s="619"/>
      <c r="DL12" s="619"/>
      <c r="DM12" s="619"/>
      <c r="DN12" s="619"/>
      <c r="DO12" s="619"/>
      <c r="DP12" s="620"/>
      <c r="DQ12" s="624">
        <v>366054</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39026</v>
      </c>
      <c r="S13" s="619"/>
      <c r="T13" s="619"/>
      <c r="U13" s="619"/>
      <c r="V13" s="619"/>
      <c r="W13" s="619"/>
      <c r="X13" s="619"/>
      <c r="Y13" s="620"/>
      <c r="Z13" s="671">
        <v>0.1</v>
      </c>
      <c r="AA13" s="671"/>
      <c r="AB13" s="671"/>
      <c r="AC13" s="671"/>
      <c r="AD13" s="672">
        <v>39026</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3034832</v>
      </c>
      <c r="BH13" s="619"/>
      <c r="BI13" s="619"/>
      <c r="BJ13" s="619"/>
      <c r="BK13" s="619"/>
      <c r="BL13" s="619"/>
      <c r="BM13" s="619"/>
      <c r="BN13" s="620"/>
      <c r="BO13" s="671">
        <v>39.5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3371550</v>
      </c>
      <c r="CS13" s="619"/>
      <c r="CT13" s="619"/>
      <c r="CU13" s="619"/>
      <c r="CV13" s="619"/>
      <c r="CW13" s="619"/>
      <c r="CX13" s="619"/>
      <c r="CY13" s="620"/>
      <c r="CZ13" s="671">
        <v>13</v>
      </c>
      <c r="DA13" s="671"/>
      <c r="DB13" s="671"/>
      <c r="DC13" s="671"/>
      <c r="DD13" s="624">
        <v>1295274</v>
      </c>
      <c r="DE13" s="619"/>
      <c r="DF13" s="619"/>
      <c r="DG13" s="619"/>
      <c r="DH13" s="619"/>
      <c r="DI13" s="619"/>
      <c r="DJ13" s="619"/>
      <c r="DK13" s="619"/>
      <c r="DL13" s="619"/>
      <c r="DM13" s="619"/>
      <c r="DN13" s="619"/>
      <c r="DO13" s="619"/>
      <c r="DP13" s="620"/>
      <c r="DQ13" s="624">
        <v>2266990</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110455</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867423</v>
      </c>
      <c r="CS14" s="619"/>
      <c r="CT14" s="619"/>
      <c r="CU14" s="619"/>
      <c r="CV14" s="619"/>
      <c r="CW14" s="619"/>
      <c r="CX14" s="619"/>
      <c r="CY14" s="620"/>
      <c r="CZ14" s="671">
        <v>3.3</v>
      </c>
      <c r="DA14" s="671"/>
      <c r="DB14" s="671"/>
      <c r="DC14" s="671"/>
      <c r="DD14" s="624">
        <v>56874</v>
      </c>
      <c r="DE14" s="619"/>
      <c r="DF14" s="619"/>
      <c r="DG14" s="619"/>
      <c r="DH14" s="619"/>
      <c r="DI14" s="619"/>
      <c r="DJ14" s="619"/>
      <c r="DK14" s="619"/>
      <c r="DL14" s="619"/>
      <c r="DM14" s="619"/>
      <c r="DN14" s="619"/>
      <c r="DO14" s="619"/>
      <c r="DP14" s="620"/>
      <c r="DQ14" s="624">
        <v>858199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43545</v>
      </c>
      <c r="S15" s="619"/>
      <c r="T15" s="619"/>
      <c r="U15" s="619"/>
      <c r="V15" s="619"/>
      <c r="W15" s="619"/>
      <c r="X15" s="619"/>
      <c r="Y15" s="620"/>
      <c r="Z15" s="671">
        <v>0.2</v>
      </c>
      <c r="AA15" s="671"/>
      <c r="AB15" s="671"/>
      <c r="AC15" s="671"/>
      <c r="AD15" s="672">
        <v>43545</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521676</v>
      </c>
      <c r="BH15" s="619"/>
      <c r="BI15" s="619"/>
      <c r="BJ15" s="619"/>
      <c r="BK15" s="619"/>
      <c r="BL15" s="619"/>
      <c r="BM15" s="619"/>
      <c r="BN15" s="620"/>
      <c r="BO15" s="671">
        <v>6.8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2694840</v>
      </c>
      <c r="CS15" s="619"/>
      <c r="CT15" s="619"/>
      <c r="CU15" s="619"/>
      <c r="CV15" s="619"/>
      <c r="CW15" s="619"/>
      <c r="CX15" s="619"/>
      <c r="CY15" s="620"/>
      <c r="CZ15" s="671">
        <v>10.4</v>
      </c>
      <c r="DA15" s="671"/>
      <c r="DB15" s="671"/>
      <c r="DC15" s="671"/>
      <c r="DD15" s="624">
        <v>779059</v>
      </c>
      <c r="DE15" s="619"/>
      <c r="DF15" s="619"/>
      <c r="DG15" s="619"/>
      <c r="DH15" s="619"/>
      <c r="DI15" s="619"/>
      <c r="DJ15" s="619"/>
      <c r="DK15" s="619"/>
      <c r="DL15" s="619"/>
      <c r="DM15" s="619"/>
      <c r="DN15" s="619"/>
      <c r="DO15" s="619"/>
      <c r="DP15" s="620"/>
      <c r="DQ15" s="624">
        <v>2133473</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5778129</v>
      </c>
      <c r="S16" s="619"/>
      <c r="T16" s="619"/>
      <c r="U16" s="619"/>
      <c r="V16" s="619"/>
      <c r="W16" s="619"/>
      <c r="X16" s="619"/>
      <c r="Y16" s="620"/>
      <c r="Z16" s="671">
        <v>21.6</v>
      </c>
      <c r="AA16" s="671"/>
      <c r="AB16" s="671"/>
      <c r="AC16" s="671"/>
      <c r="AD16" s="672">
        <v>5240916</v>
      </c>
      <c r="AE16" s="672"/>
      <c r="AF16" s="672"/>
      <c r="AG16" s="672"/>
      <c r="AH16" s="672"/>
      <c r="AI16" s="672"/>
      <c r="AJ16" s="672"/>
      <c r="AK16" s="672"/>
      <c r="AL16" s="641">
        <v>36.200000000000003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16211</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5240916</v>
      </c>
      <c r="S17" s="619"/>
      <c r="T17" s="619"/>
      <c r="U17" s="619"/>
      <c r="V17" s="619"/>
      <c r="W17" s="619"/>
      <c r="X17" s="619"/>
      <c r="Y17" s="620"/>
      <c r="Z17" s="671">
        <v>19.600000000000001</v>
      </c>
      <c r="AA17" s="671"/>
      <c r="AB17" s="671"/>
      <c r="AC17" s="671"/>
      <c r="AD17" s="672">
        <v>5240916</v>
      </c>
      <c r="AE17" s="672"/>
      <c r="AF17" s="672"/>
      <c r="AG17" s="672"/>
      <c r="AH17" s="672"/>
      <c r="AI17" s="672"/>
      <c r="AJ17" s="672"/>
      <c r="AK17" s="672"/>
      <c r="AL17" s="641">
        <v>36.200000000000003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2447753</v>
      </c>
      <c r="CS17" s="619"/>
      <c r="CT17" s="619"/>
      <c r="CU17" s="619"/>
      <c r="CV17" s="619"/>
      <c r="CW17" s="619"/>
      <c r="CX17" s="619"/>
      <c r="CY17" s="620"/>
      <c r="CZ17" s="671">
        <v>9.4</v>
      </c>
      <c r="DA17" s="671"/>
      <c r="DB17" s="671"/>
      <c r="DC17" s="671"/>
      <c r="DD17" s="624" t="s">
        <v>109</v>
      </c>
      <c r="DE17" s="619"/>
      <c r="DF17" s="619"/>
      <c r="DG17" s="619"/>
      <c r="DH17" s="619"/>
      <c r="DI17" s="619"/>
      <c r="DJ17" s="619"/>
      <c r="DK17" s="619"/>
      <c r="DL17" s="619"/>
      <c r="DM17" s="619"/>
      <c r="DN17" s="619"/>
      <c r="DO17" s="619"/>
      <c r="DP17" s="620"/>
      <c r="DQ17" s="624">
        <v>2252073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537153</v>
      </c>
      <c r="S18" s="619"/>
      <c r="T18" s="619"/>
      <c r="U18" s="619"/>
      <c r="V18" s="619"/>
      <c r="W18" s="619"/>
      <c r="X18" s="619"/>
      <c r="Y18" s="620"/>
      <c r="Z18" s="671">
        <v>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60</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568454</v>
      </c>
      <c r="BH19" s="619"/>
      <c r="BI19" s="619"/>
      <c r="BJ19" s="619"/>
      <c r="BK19" s="619"/>
      <c r="BL19" s="619"/>
      <c r="BM19" s="619"/>
      <c r="BN19" s="620"/>
      <c r="BO19" s="671">
        <v>7.4</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15274651</v>
      </c>
      <c r="S20" s="619"/>
      <c r="T20" s="619"/>
      <c r="U20" s="619"/>
      <c r="V20" s="619"/>
      <c r="W20" s="619"/>
      <c r="X20" s="619"/>
      <c r="Y20" s="620"/>
      <c r="Z20" s="671">
        <v>57.1</v>
      </c>
      <c r="AA20" s="671"/>
      <c r="AB20" s="671"/>
      <c r="AC20" s="671"/>
      <c r="AD20" s="672">
        <v>14179543</v>
      </c>
      <c r="AE20" s="672"/>
      <c r="AF20" s="672"/>
      <c r="AG20" s="672"/>
      <c r="AH20" s="672"/>
      <c r="AI20" s="672"/>
      <c r="AJ20" s="672"/>
      <c r="AK20" s="672"/>
      <c r="AL20" s="641">
        <v>97.9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568454</v>
      </c>
      <c r="BH20" s="619"/>
      <c r="BI20" s="619"/>
      <c r="BJ20" s="619"/>
      <c r="BK20" s="619"/>
      <c r="BL20" s="619"/>
      <c r="BM20" s="619"/>
      <c r="BN20" s="620"/>
      <c r="BO20" s="671">
        <v>7.4</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25965502</v>
      </c>
      <c r="CS20" s="619"/>
      <c r="CT20" s="619"/>
      <c r="CU20" s="619"/>
      <c r="CV20" s="619"/>
      <c r="CW20" s="619"/>
      <c r="CX20" s="619"/>
      <c r="CY20" s="620"/>
      <c r="CZ20" s="671">
        <v>100</v>
      </c>
      <c r="DA20" s="671"/>
      <c r="DB20" s="671"/>
      <c r="DC20" s="671"/>
      <c r="DD20" s="624">
        <v>4754915</v>
      </c>
      <c r="DE20" s="619"/>
      <c r="DF20" s="619"/>
      <c r="DG20" s="619"/>
      <c r="DH20" s="619"/>
      <c r="DI20" s="619"/>
      <c r="DJ20" s="619"/>
      <c r="DK20" s="619"/>
      <c r="DL20" s="619"/>
      <c r="DM20" s="619"/>
      <c r="DN20" s="619"/>
      <c r="DO20" s="619"/>
      <c r="DP20" s="620"/>
      <c r="DQ20" s="624">
        <v>17375400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11125</v>
      </c>
      <c r="S21" s="619"/>
      <c r="T21" s="619"/>
      <c r="U21" s="619"/>
      <c r="V21" s="619"/>
      <c r="W21" s="619"/>
      <c r="X21" s="619"/>
      <c r="Y21" s="620"/>
      <c r="Z21" s="671">
        <v>0</v>
      </c>
      <c r="AA21" s="671"/>
      <c r="AB21" s="671"/>
      <c r="AC21" s="671"/>
      <c r="AD21" s="672">
        <v>11125</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10559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74852</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406306</v>
      </c>
      <c r="S23" s="619"/>
      <c r="T23" s="619"/>
      <c r="U23" s="619"/>
      <c r="V23" s="619"/>
      <c r="W23" s="619"/>
      <c r="X23" s="619"/>
      <c r="Y23" s="620"/>
      <c r="Z23" s="671">
        <v>1.5</v>
      </c>
      <c r="AA23" s="671"/>
      <c r="AB23" s="671"/>
      <c r="AC23" s="671"/>
      <c r="AD23" s="672">
        <v>15657</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557895</v>
      </c>
      <c r="BH23" s="619"/>
      <c r="BI23" s="619"/>
      <c r="BJ23" s="619"/>
      <c r="BK23" s="619"/>
      <c r="BL23" s="619"/>
      <c r="BM23" s="619"/>
      <c r="BN23" s="620"/>
      <c r="BO23" s="671">
        <v>7.3</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332485</v>
      </c>
      <c r="S24" s="619"/>
      <c r="T24" s="619"/>
      <c r="U24" s="619"/>
      <c r="V24" s="619"/>
      <c r="W24" s="619"/>
      <c r="X24" s="619"/>
      <c r="Y24" s="620"/>
      <c r="Z24" s="671">
        <v>1.2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12034781</v>
      </c>
      <c r="CS24" s="669"/>
      <c r="CT24" s="669"/>
      <c r="CU24" s="669"/>
      <c r="CV24" s="669"/>
      <c r="CW24" s="669"/>
      <c r="CX24" s="669"/>
      <c r="CY24" s="716"/>
      <c r="CZ24" s="720">
        <v>46.3</v>
      </c>
      <c r="DA24" s="721"/>
      <c r="DB24" s="721"/>
      <c r="DC24" s="722"/>
      <c r="DD24" s="715">
        <v>7965609</v>
      </c>
      <c r="DE24" s="669"/>
      <c r="DF24" s="669"/>
      <c r="DG24" s="669"/>
      <c r="DH24" s="669"/>
      <c r="DI24" s="669"/>
      <c r="DJ24" s="669"/>
      <c r="DK24" s="716"/>
      <c r="DL24" s="715">
        <v>7835561</v>
      </c>
      <c r="DM24" s="669"/>
      <c r="DN24" s="669"/>
      <c r="DO24" s="669"/>
      <c r="DP24" s="669"/>
      <c r="DQ24" s="669"/>
      <c r="DR24" s="669"/>
      <c r="DS24" s="669"/>
      <c r="DT24" s="669"/>
      <c r="DU24" s="669"/>
      <c r="DV24" s="716"/>
      <c r="DW24" s="717">
        <v>50.2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5135102</v>
      </c>
      <c r="S25" s="619"/>
      <c r="T25" s="619"/>
      <c r="U25" s="619"/>
      <c r="V25" s="619"/>
      <c r="W25" s="619"/>
      <c r="X25" s="619"/>
      <c r="Y25" s="620"/>
      <c r="Z25" s="671">
        <v>19.2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4213373</v>
      </c>
      <c r="CS25" s="637"/>
      <c r="CT25" s="637"/>
      <c r="CU25" s="637"/>
      <c r="CV25" s="637"/>
      <c r="CW25" s="637"/>
      <c r="CX25" s="637"/>
      <c r="CY25" s="638"/>
      <c r="CZ25" s="621">
        <v>16.2</v>
      </c>
      <c r="DA25" s="639"/>
      <c r="DB25" s="639"/>
      <c r="DC25" s="640"/>
      <c r="DD25" s="624">
        <v>3986828</v>
      </c>
      <c r="DE25" s="637"/>
      <c r="DF25" s="637"/>
      <c r="DG25" s="637"/>
      <c r="DH25" s="637"/>
      <c r="DI25" s="637"/>
      <c r="DJ25" s="637"/>
      <c r="DK25" s="638"/>
      <c r="DL25" s="624">
        <v>3860112</v>
      </c>
      <c r="DM25" s="637"/>
      <c r="DN25" s="637"/>
      <c r="DO25" s="637"/>
      <c r="DP25" s="637"/>
      <c r="DQ25" s="637"/>
      <c r="DR25" s="637"/>
      <c r="DS25" s="637"/>
      <c r="DT25" s="637"/>
      <c r="DU25" s="637"/>
      <c r="DV25" s="638"/>
      <c r="DW25" s="641">
        <v>24.7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266018</v>
      </c>
      <c r="S26" s="619"/>
      <c r="T26" s="619"/>
      <c r="U26" s="619"/>
      <c r="V26" s="619"/>
      <c r="W26" s="619"/>
      <c r="X26" s="619"/>
      <c r="Y26" s="620"/>
      <c r="Z26" s="671">
        <v>1</v>
      </c>
      <c r="AA26" s="671"/>
      <c r="AB26" s="671"/>
      <c r="AC26" s="671"/>
      <c r="AD26" s="672">
        <v>266018</v>
      </c>
      <c r="AE26" s="672"/>
      <c r="AF26" s="672"/>
      <c r="AG26" s="672"/>
      <c r="AH26" s="672"/>
      <c r="AI26" s="672"/>
      <c r="AJ26" s="672"/>
      <c r="AK26" s="672"/>
      <c r="AL26" s="641">
        <v>1.8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2876167</v>
      </c>
      <c r="CS26" s="619"/>
      <c r="CT26" s="619"/>
      <c r="CU26" s="619"/>
      <c r="CV26" s="619"/>
      <c r="CW26" s="619"/>
      <c r="CX26" s="619"/>
      <c r="CY26" s="620"/>
      <c r="CZ26" s="621">
        <v>11.1</v>
      </c>
      <c r="DA26" s="639"/>
      <c r="DB26" s="639"/>
      <c r="DC26" s="640"/>
      <c r="DD26" s="624">
        <v>2722135</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1491124</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7676819</v>
      </c>
      <c r="BH27" s="619"/>
      <c r="BI27" s="619"/>
      <c r="BJ27" s="619"/>
      <c r="BK27" s="619"/>
      <c r="BL27" s="619"/>
      <c r="BM27" s="619"/>
      <c r="BN27" s="620"/>
      <c r="BO27" s="671">
        <v>100</v>
      </c>
      <c r="BP27" s="671"/>
      <c r="BQ27" s="671"/>
      <c r="BR27" s="671"/>
      <c r="BS27" s="624">
        <v>79482</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5374466</v>
      </c>
      <c r="CS27" s="637"/>
      <c r="CT27" s="637"/>
      <c r="CU27" s="637"/>
      <c r="CV27" s="637"/>
      <c r="CW27" s="637"/>
      <c r="CX27" s="637"/>
      <c r="CY27" s="638"/>
      <c r="CZ27" s="621">
        <v>20.7</v>
      </c>
      <c r="DA27" s="639"/>
      <c r="DB27" s="639"/>
      <c r="DC27" s="640"/>
      <c r="DD27" s="624">
        <v>1727519</v>
      </c>
      <c r="DE27" s="637"/>
      <c r="DF27" s="637"/>
      <c r="DG27" s="637"/>
      <c r="DH27" s="637"/>
      <c r="DI27" s="637"/>
      <c r="DJ27" s="637"/>
      <c r="DK27" s="638"/>
      <c r="DL27" s="624">
        <v>1724187</v>
      </c>
      <c r="DM27" s="637"/>
      <c r="DN27" s="637"/>
      <c r="DO27" s="637"/>
      <c r="DP27" s="637"/>
      <c r="DQ27" s="637"/>
      <c r="DR27" s="637"/>
      <c r="DS27" s="637"/>
      <c r="DT27" s="637"/>
      <c r="DU27" s="637"/>
      <c r="DV27" s="638"/>
      <c r="DW27" s="641">
        <v>11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217950</v>
      </c>
      <c r="S28" s="619"/>
      <c r="T28" s="619"/>
      <c r="U28" s="619"/>
      <c r="V28" s="619"/>
      <c r="W28" s="619"/>
      <c r="X28" s="619"/>
      <c r="Y28" s="620"/>
      <c r="Z28" s="671">
        <v>0.8</v>
      </c>
      <c r="AA28" s="671"/>
      <c r="AB28" s="671"/>
      <c r="AC28" s="671"/>
      <c r="AD28" s="672">
        <v>10577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2446942</v>
      </c>
      <c r="CS28" s="619"/>
      <c r="CT28" s="619"/>
      <c r="CU28" s="619"/>
      <c r="CV28" s="619"/>
      <c r="CW28" s="619"/>
      <c r="CX28" s="619"/>
      <c r="CY28" s="620"/>
      <c r="CZ28" s="621">
        <v>9.4</v>
      </c>
      <c r="DA28" s="639"/>
      <c r="DB28" s="639"/>
      <c r="DC28" s="640"/>
      <c r="DD28" s="624">
        <v>2251262</v>
      </c>
      <c r="DE28" s="619"/>
      <c r="DF28" s="619"/>
      <c r="DG28" s="619"/>
      <c r="DH28" s="619"/>
      <c r="DI28" s="619"/>
      <c r="DJ28" s="619"/>
      <c r="DK28" s="620"/>
      <c r="DL28" s="624">
        <v>2251262</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326183</v>
      </c>
      <c r="S29" s="619"/>
      <c r="T29" s="619"/>
      <c r="U29" s="619"/>
      <c r="V29" s="619"/>
      <c r="W29" s="619"/>
      <c r="X29" s="619"/>
      <c r="Y29" s="620"/>
      <c r="Z29" s="671">
        <v>1.2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55</v>
      </c>
      <c r="CG29" s="652"/>
      <c r="CH29" s="652"/>
      <c r="CI29" s="652"/>
      <c r="CJ29" s="652"/>
      <c r="CK29" s="652"/>
      <c r="CL29" s="652"/>
      <c r="CM29" s="652"/>
      <c r="CN29" s="652"/>
      <c r="CO29" s="652"/>
      <c r="CP29" s="652"/>
      <c r="CQ29" s="653"/>
      <c r="CR29" s="618">
        <v>2446647</v>
      </c>
      <c r="CS29" s="637"/>
      <c r="CT29" s="637"/>
      <c r="CU29" s="637"/>
      <c r="CV29" s="637"/>
      <c r="CW29" s="637"/>
      <c r="CX29" s="637"/>
      <c r="CY29" s="638"/>
      <c r="CZ29" s="621">
        <v>9.4</v>
      </c>
      <c r="DA29" s="639"/>
      <c r="DB29" s="639"/>
      <c r="DC29" s="640"/>
      <c r="DD29" s="624">
        <v>2250967</v>
      </c>
      <c r="DE29" s="637"/>
      <c r="DF29" s="637"/>
      <c r="DG29" s="637"/>
      <c r="DH29" s="637"/>
      <c r="DI29" s="637"/>
      <c r="DJ29" s="637"/>
      <c r="DK29" s="638"/>
      <c r="DL29" s="624">
        <v>2250967</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290404</v>
      </c>
      <c r="S30" s="619"/>
      <c r="T30" s="619"/>
      <c r="U30" s="619"/>
      <c r="V30" s="619"/>
      <c r="W30" s="619"/>
      <c r="X30" s="619"/>
      <c r="Y30" s="620"/>
      <c r="Z30" s="671">
        <v>1.1000000000000001</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168</v>
      </c>
      <c r="AY30" s="706"/>
      <c r="AZ30" s="706"/>
      <c r="BA30" s="706"/>
      <c r="BB30" s="706"/>
      <c r="BC30" s="706"/>
      <c r="BD30" s="706"/>
      <c r="BE30" s="706"/>
      <c r="BF30" s="707"/>
      <c r="BG30" s="684">
        <v>99.1</v>
      </c>
      <c r="BH30" s="685"/>
      <c r="BI30" s="685"/>
      <c r="BJ30" s="685"/>
      <c r="BK30" s="685"/>
      <c r="BL30" s="685"/>
      <c r="BM30" s="686">
        <v>94.3</v>
      </c>
      <c r="BN30" s="685"/>
      <c r="BO30" s="685"/>
      <c r="BP30" s="685"/>
      <c r="BQ30" s="687"/>
      <c r="BR30" s="684">
        <v>99</v>
      </c>
      <c r="BS30" s="685"/>
      <c r="BT30" s="685"/>
      <c r="BU30" s="685"/>
      <c r="BV30" s="685"/>
      <c r="BW30" s="685"/>
      <c r="BX30" s="686">
        <v>93.9</v>
      </c>
      <c r="BY30" s="685"/>
      <c r="BZ30" s="685"/>
      <c r="CA30" s="685"/>
      <c r="CB30" s="687"/>
      <c r="CD30" s="690"/>
      <c r="CE30" s="691"/>
      <c r="CF30" s="655" t="s">
        <v>290</v>
      </c>
      <c r="CG30" s="652"/>
      <c r="CH30" s="652"/>
      <c r="CI30" s="652"/>
      <c r="CJ30" s="652"/>
      <c r="CK30" s="652"/>
      <c r="CL30" s="652"/>
      <c r="CM30" s="652"/>
      <c r="CN30" s="652"/>
      <c r="CO30" s="652"/>
      <c r="CP30" s="652"/>
      <c r="CQ30" s="653"/>
      <c r="CR30" s="618">
        <v>2223045</v>
      </c>
      <c r="CS30" s="619"/>
      <c r="CT30" s="619"/>
      <c r="CU30" s="619"/>
      <c r="CV30" s="619"/>
      <c r="CW30" s="619"/>
      <c r="CX30" s="619"/>
      <c r="CY30" s="620"/>
      <c r="CZ30" s="621">
        <v>8.6</v>
      </c>
      <c r="DA30" s="639"/>
      <c r="DB30" s="639"/>
      <c r="DC30" s="640"/>
      <c r="DD30" s="624">
        <v>2047601</v>
      </c>
      <c r="DE30" s="619"/>
      <c r="DF30" s="619"/>
      <c r="DG30" s="619"/>
      <c r="DH30" s="619"/>
      <c r="DI30" s="619"/>
      <c r="DJ30" s="619"/>
      <c r="DK30" s="620"/>
      <c r="DL30" s="624">
        <v>2047601</v>
      </c>
      <c r="DM30" s="619"/>
      <c r="DN30" s="619"/>
      <c r="DO30" s="619"/>
      <c r="DP30" s="619"/>
      <c r="DQ30" s="619"/>
      <c r="DR30" s="619"/>
      <c r="DS30" s="619"/>
      <c r="DT30" s="619"/>
      <c r="DU30" s="619"/>
      <c r="DV30" s="620"/>
      <c r="DW30" s="641">
        <v>13.1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369950</v>
      </c>
      <c r="S31" s="619"/>
      <c r="T31" s="619"/>
      <c r="U31" s="619"/>
      <c r="V31" s="619"/>
      <c r="W31" s="619"/>
      <c r="X31" s="619"/>
      <c r="Y31" s="620"/>
      <c r="Z31" s="671">
        <v>1.4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93.7</v>
      </c>
      <c r="BN31" s="683"/>
      <c r="BO31" s="683"/>
      <c r="BP31" s="683"/>
      <c r="BQ31" s="647"/>
      <c r="BR31" s="682">
        <v>98.7</v>
      </c>
      <c r="BS31" s="637"/>
      <c r="BT31" s="637"/>
      <c r="BU31" s="637"/>
      <c r="BV31" s="637"/>
      <c r="BW31" s="637"/>
      <c r="BX31" s="673">
        <v>92.9</v>
      </c>
      <c r="BY31" s="683"/>
      <c r="BZ31" s="683"/>
      <c r="CA31" s="683"/>
      <c r="CB31" s="647"/>
      <c r="CD31" s="690"/>
      <c r="CE31" s="691"/>
      <c r="CF31" s="655" t="s">
        <v>294</v>
      </c>
      <c r="CG31" s="652"/>
      <c r="CH31" s="652"/>
      <c r="CI31" s="652"/>
      <c r="CJ31" s="652"/>
      <c r="CK31" s="652"/>
      <c r="CL31" s="652"/>
      <c r="CM31" s="652"/>
      <c r="CN31" s="652"/>
      <c r="CO31" s="652"/>
      <c r="CP31" s="652"/>
      <c r="CQ31" s="653"/>
      <c r="CR31" s="618">
        <v>223602</v>
      </c>
      <c r="CS31" s="637"/>
      <c r="CT31" s="637"/>
      <c r="CU31" s="637"/>
      <c r="CV31" s="637"/>
      <c r="CW31" s="637"/>
      <c r="CX31" s="637"/>
      <c r="CY31" s="638"/>
      <c r="CZ31" s="621">
        <v>0.9</v>
      </c>
      <c r="DA31" s="639"/>
      <c r="DB31" s="639"/>
      <c r="DC31" s="640"/>
      <c r="DD31" s="624">
        <v>203366</v>
      </c>
      <c r="DE31" s="637"/>
      <c r="DF31" s="637"/>
      <c r="DG31" s="637"/>
      <c r="DH31" s="637"/>
      <c r="DI31" s="637"/>
      <c r="DJ31" s="637"/>
      <c r="DK31" s="638"/>
      <c r="DL31" s="624">
        <v>203366</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376617</v>
      </c>
      <c r="S32" s="619"/>
      <c r="T32" s="619"/>
      <c r="U32" s="619"/>
      <c r="V32" s="619"/>
      <c r="W32" s="619"/>
      <c r="X32" s="619"/>
      <c r="Y32" s="620"/>
      <c r="Z32" s="671">
        <v>1.4</v>
      </c>
      <c r="AA32" s="671"/>
      <c r="AB32" s="671"/>
      <c r="AC32" s="671"/>
      <c r="AD32" s="672">
        <v>3615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99.4</v>
      </c>
      <c r="BH32" s="603"/>
      <c r="BI32" s="603"/>
      <c r="BJ32" s="603"/>
      <c r="BK32" s="603"/>
      <c r="BL32" s="603"/>
      <c r="BM32" s="666">
        <v>94.9</v>
      </c>
      <c r="BN32" s="603"/>
      <c r="BO32" s="603"/>
      <c r="BP32" s="603"/>
      <c r="BQ32" s="660"/>
      <c r="BR32" s="681">
        <v>99.1</v>
      </c>
      <c r="BS32" s="603"/>
      <c r="BT32" s="603"/>
      <c r="BU32" s="603"/>
      <c r="BV32" s="603"/>
      <c r="BW32" s="603"/>
      <c r="BX32" s="666">
        <v>94.2</v>
      </c>
      <c r="BY32" s="603"/>
      <c r="BZ32" s="603"/>
      <c r="CA32" s="603"/>
      <c r="CB32" s="660"/>
      <c r="CD32" s="692"/>
      <c r="CE32" s="693"/>
      <c r="CF32" s="655" t="s">
        <v>297</v>
      </c>
      <c r="CG32" s="652"/>
      <c r="CH32" s="652"/>
      <c r="CI32" s="652"/>
      <c r="CJ32" s="652"/>
      <c r="CK32" s="652"/>
      <c r="CL32" s="652"/>
      <c r="CM32" s="652"/>
      <c r="CN32" s="652"/>
      <c r="CO32" s="652"/>
      <c r="CP32" s="652"/>
      <c r="CQ32" s="653"/>
      <c r="CR32" s="618">
        <v>295</v>
      </c>
      <c r="CS32" s="619"/>
      <c r="CT32" s="619"/>
      <c r="CU32" s="619"/>
      <c r="CV32" s="619"/>
      <c r="CW32" s="619"/>
      <c r="CX32" s="619"/>
      <c r="CY32" s="620"/>
      <c r="CZ32" s="621">
        <v>0</v>
      </c>
      <c r="DA32" s="639"/>
      <c r="DB32" s="639"/>
      <c r="DC32" s="640"/>
      <c r="DD32" s="624">
        <v>295</v>
      </c>
      <c r="DE32" s="619"/>
      <c r="DF32" s="619"/>
      <c r="DG32" s="619"/>
      <c r="DH32" s="619"/>
      <c r="DI32" s="619"/>
      <c r="DJ32" s="619"/>
      <c r="DK32" s="620"/>
      <c r="DL32" s="624">
        <v>295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2196072</v>
      </c>
      <c r="S33" s="619"/>
      <c r="T33" s="619"/>
      <c r="U33" s="619"/>
      <c r="V33" s="619"/>
      <c r="W33" s="619"/>
      <c r="X33" s="619"/>
      <c r="Y33" s="620"/>
      <c r="Z33" s="671">
        <v>8.1999999999999993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9159595</v>
      </c>
      <c r="CS33" s="637"/>
      <c r="CT33" s="637"/>
      <c r="CU33" s="637"/>
      <c r="CV33" s="637"/>
      <c r="CW33" s="637"/>
      <c r="CX33" s="637"/>
      <c r="CY33" s="638"/>
      <c r="CZ33" s="621">
        <v>35.299999999999997</v>
      </c>
      <c r="DA33" s="639"/>
      <c r="DB33" s="639"/>
      <c r="DC33" s="640"/>
      <c r="DD33" s="624">
        <v>7220598</v>
      </c>
      <c r="DE33" s="637"/>
      <c r="DF33" s="637"/>
      <c r="DG33" s="637"/>
      <c r="DH33" s="637"/>
      <c r="DI33" s="637"/>
      <c r="DJ33" s="637"/>
      <c r="DK33" s="638"/>
      <c r="DL33" s="624">
        <v>5930853</v>
      </c>
      <c r="DM33" s="637"/>
      <c r="DN33" s="637"/>
      <c r="DO33" s="637"/>
      <c r="DP33" s="637"/>
      <c r="DQ33" s="637"/>
      <c r="DR33" s="637"/>
      <c r="DS33" s="637"/>
      <c r="DT33" s="637"/>
      <c r="DU33" s="637"/>
      <c r="DV33" s="638"/>
      <c r="DW33" s="641">
        <v>38</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3857300</v>
      </c>
      <c r="CS34" s="619"/>
      <c r="CT34" s="619"/>
      <c r="CU34" s="619"/>
      <c r="CV34" s="619"/>
      <c r="CW34" s="619"/>
      <c r="CX34" s="619"/>
      <c r="CY34" s="620"/>
      <c r="CZ34" s="621">
        <v>14.9</v>
      </c>
      <c r="DA34" s="639"/>
      <c r="DB34" s="639"/>
      <c r="DC34" s="640"/>
      <c r="DD34" s="624">
        <v>3109203</v>
      </c>
      <c r="DE34" s="619"/>
      <c r="DF34" s="619"/>
      <c r="DG34" s="619"/>
      <c r="DH34" s="619"/>
      <c r="DI34" s="619"/>
      <c r="DJ34" s="619"/>
      <c r="DK34" s="620"/>
      <c r="DL34" s="624">
        <v>2440689</v>
      </c>
      <c r="DM34" s="619"/>
      <c r="DN34" s="619"/>
      <c r="DO34" s="619"/>
      <c r="DP34" s="619"/>
      <c r="DQ34" s="619"/>
      <c r="DR34" s="619"/>
      <c r="DS34" s="619"/>
      <c r="DT34" s="619"/>
      <c r="DU34" s="619"/>
      <c r="DV34" s="620"/>
      <c r="DW34" s="641">
        <v>15.6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1118672</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3130867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-379665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649579</v>
      </c>
      <c r="CS35" s="637"/>
      <c r="CT35" s="637"/>
      <c r="CU35" s="637"/>
      <c r="CV35" s="637"/>
      <c r="CW35" s="637"/>
      <c r="CX35" s="637"/>
      <c r="CY35" s="638"/>
      <c r="CZ35" s="621">
        <v>2.5</v>
      </c>
      <c r="DA35" s="639"/>
      <c r="DB35" s="639"/>
      <c r="DC35" s="640"/>
      <c r="DD35" s="624">
        <v>563262</v>
      </c>
      <c r="DE35" s="637"/>
      <c r="DF35" s="637"/>
      <c r="DG35" s="637"/>
      <c r="DH35" s="637"/>
      <c r="DI35" s="637"/>
      <c r="DJ35" s="637"/>
      <c r="DK35" s="638"/>
      <c r="DL35" s="624">
        <v>514524</v>
      </c>
      <c r="DM35" s="637"/>
      <c r="DN35" s="637"/>
      <c r="DO35" s="637"/>
      <c r="DP35" s="637"/>
      <c r="DQ35" s="637"/>
      <c r="DR35" s="637"/>
      <c r="DS35" s="637"/>
      <c r="DT35" s="637"/>
      <c r="DU35" s="637"/>
      <c r="DV35" s="638"/>
      <c r="DW35" s="641">
        <v>3.3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26768839</v>
      </c>
      <c r="S36" s="659"/>
      <c r="T36" s="659"/>
      <c r="U36" s="659"/>
      <c r="V36" s="659"/>
      <c r="W36" s="659"/>
      <c r="X36" s="659"/>
      <c r="Y36" s="662"/>
      <c r="Z36" s="663">
        <v>100</v>
      </c>
      <c r="AA36" s="663"/>
      <c r="AB36" s="663"/>
      <c r="AC36" s="663"/>
      <c r="AD36" s="664">
        <v>14486535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977111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-524208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1981656</v>
      </c>
      <c r="CS36" s="619"/>
      <c r="CT36" s="619"/>
      <c r="CU36" s="619"/>
      <c r="CV36" s="619"/>
      <c r="CW36" s="619"/>
      <c r="CX36" s="619"/>
      <c r="CY36" s="620"/>
      <c r="CZ36" s="621">
        <v>7.6</v>
      </c>
      <c r="DA36" s="639"/>
      <c r="DB36" s="639"/>
      <c r="DC36" s="640"/>
      <c r="DD36" s="624">
        <v>1610569</v>
      </c>
      <c r="DE36" s="619"/>
      <c r="DF36" s="619"/>
      <c r="DG36" s="619"/>
      <c r="DH36" s="619"/>
      <c r="DI36" s="619"/>
      <c r="DJ36" s="619"/>
      <c r="DK36" s="620"/>
      <c r="DL36" s="624">
        <v>1315437</v>
      </c>
      <c r="DM36" s="619"/>
      <c r="DN36" s="619"/>
      <c r="DO36" s="619"/>
      <c r="DP36" s="619"/>
      <c r="DQ36" s="619"/>
      <c r="DR36" s="619"/>
      <c r="DS36" s="619"/>
      <c r="DT36" s="619"/>
      <c r="DU36" s="619"/>
      <c r="DV36" s="620"/>
      <c r="DW36" s="641">
        <v>8.4</v>
      </c>
      <c r="DX36" s="642"/>
      <c r="DY36" s="642"/>
      <c r="DZ36" s="642"/>
      <c r="EA36" s="642"/>
      <c r="EB36" s="642"/>
      <c r="EC36" s="643"/>
    </row>
    <row r="37" spans="2:133" ht="11.25" customHeight="1">
      <c r="AQ37" s="644" t="s">
        <v>312</v>
      </c>
      <c r="AR37" s="645"/>
      <c r="AS37" s="645"/>
      <c r="AT37" s="645"/>
      <c r="AU37" s="645"/>
      <c r="AV37" s="645"/>
      <c r="AW37" s="645"/>
      <c r="AX37" s="645"/>
      <c r="AY37" s="646"/>
      <c r="AZ37" s="618">
        <v>17000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9230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9491</v>
      </c>
      <c r="CS37" s="637"/>
      <c r="CT37" s="637"/>
      <c r="CU37" s="637"/>
      <c r="CV37" s="637"/>
      <c r="CW37" s="637"/>
      <c r="CX37" s="637"/>
      <c r="CY37" s="638"/>
      <c r="CZ37" s="621">
        <v>0</v>
      </c>
      <c r="DA37" s="639"/>
      <c r="DB37" s="639"/>
      <c r="DC37" s="640"/>
      <c r="DD37" s="624">
        <v>9491</v>
      </c>
      <c r="DE37" s="637"/>
      <c r="DF37" s="637"/>
      <c r="DG37" s="637"/>
      <c r="DH37" s="637"/>
      <c r="DI37" s="637"/>
      <c r="DJ37" s="637"/>
      <c r="DK37" s="638"/>
      <c r="DL37" s="624">
        <v>9491</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315</v>
      </c>
      <c r="AR38" s="645"/>
      <c r="AS38" s="645"/>
      <c r="AT38" s="645"/>
      <c r="AU38" s="645"/>
      <c r="AV38" s="645"/>
      <c r="AW38" s="645"/>
      <c r="AX38" s="645"/>
      <c r="AY38" s="646"/>
      <c r="AZ38" s="618">
        <v>6537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14644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2136756</v>
      </c>
      <c r="CS38" s="619"/>
      <c r="CT38" s="619"/>
      <c r="CU38" s="619"/>
      <c r="CV38" s="619"/>
      <c r="CW38" s="619"/>
      <c r="CX38" s="619"/>
      <c r="CY38" s="620"/>
      <c r="CZ38" s="621">
        <v>8.1999999999999993</v>
      </c>
      <c r="DA38" s="639"/>
      <c r="DB38" s="639"/>
      <c r="DC38" s="640"/>
      <c r="DD38" s="624">
        <v>1746716</v>
      </c>
      <c r="DE38" s="619"/>
      <c r="DF38" s="619"/>
      <c r="DG38" s="619"/>
      <c r="DH38" s="619"/>
      <c r="DI38" s="619"/>
      <c r="DJ38" s="619"/>
      <c r="DK38" s="620"/>
      <c r="DL38" s="624">
        <v>1542672</v>
      </c>
      <c r="DM38" s="619"/>
      <c r="DN38" s="619"/>
      <c r="DO38" s="619"/>
      <c r="DP38" s="619"/>
      <c r="DQ38" s="619"/>
      <c r="DR38" s="619"/>
      <c r="DS38" s="619"/>
      <c r="DT38" s="619"/>
      <c r="DU38" s="619"/>
      <c r="DV38" s="620"/>
      <c r="DW38" s="641">
        <v>9.9</v>
      </c>
      <c r="DX38" s="642"/>
      <c r="DY38" s="642"/>
      <c r="DZ38" s="642"/>
      <c r="EA38" s="642"/>
      <c r="EB38" s="642"/>
      <c r="EC38" s="643"/>
    </row>
    <row r="39" spans="2:133" ht="11.25" customHeight="1">
      <c r="AQ39" s="644" t="s">
        <v>318</v>
      </c>
      <c r="AR39" s="645"/>
      <c r="AS39" s="645"/>
      <c r="AT39" s="645"/>
      <c r="AU39" s="645"/>
      <c r="AV39" s="645"/>
      <c r="AW39" s="645"/>
      <c r="AX39" s="645"/>
      <c r="AY39" s="646"/>
      <c r="AZ39" s="618" t="s">
        <v>319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89</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279931</v>
      </c>
      <c r="CS39" s="637"/>
      <c r="CT39" s="637"/>
      <c r="CU39" s="637"/>
      <c r="CV39" s="637"/>
      <c r="CW39" s="637"/>
      <c r="CX39" s="637"/>
      <c r="CY39" s="638"/>
      <c r="CZ39" s="621">
        <v>1.1000000000000001</v>
      </c>
      <c r="DA39" s="639"/>
      <c r="DB39" s="639"/>
      <c r="DC39" s="640"/>
      <c r="DD39" s="624">
        <v>69475</v>
      </c>
      <c r="DE39" s="637"/>
      <c r="DF39" s="637"/>
      <c r="DG39" s="637"/>
      <c r="DH39" s="637"/>
      <c r="DI39" s="637"/>
      <c r="DJ39" s="637"/>
      <c r="DK39" s="638"/>
      <c r="DL39" s="624" t="s">
        <v>319</v>
      </c>
      <c r="DM39" s="637"/>
      <c r="DN39" s="637"/>
      <c r="DO39" s="637"/>
      <c r="DP39" s="637"/>
      <c r="DQ39" s="637"/>
      <c r="DR39" s="637"/>
      <c r="DS39" s="637"/>
      <c r="DT39" s="637"/>
      <c r="DU39" s="637"/>
      <c r="DV39" s="638"/>
      <c r="DW39" s="641" t="s">
        <v>319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621651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123</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254373</v>
      </c>
      <c r="CS40" s="619"/>
      <c r="CT40" s="619"/>
      <c r="CU40" s="619"/>
      <c r="CV40" s="619"/>
      <c r="CW40" s="619"/>
      <c r="CX40" s="619"/>
      <c r="CY40" s="620"/>
      <c r="CZ40" s="621">
        <v>1</v>
      </c>
      <c r="DA40" s="639"/>
      <c r="DB40" s="639"/>
      <c r="DC40" s="640"/>
      <c r="DD40" s="624">
        <v>121373</v>
      </c>
      <c r="DE40" s="619"/>
      <c r="DF40" s="619"/>
      <c r="DG40" s="619"/>
      <c r="DH40" s="619"/>
      <c r="DI40" s="619"/>
      <c r="DJ40" s="619"/>
      <c r="DK40" s="620"/>
      <c r="DL40" s="624">
        <v>117531</v>
      </c>
      <c r="DM40" s="619"/>
      <c r="DN40" s="619"/>
      <c r="DO40" s="619"/>
      <c r="DP40" s="619"/>
      <c r="DQ40" s="619"/>
      <c r="DR40" s="619"/>
      <c r="DS40" s="619"/>
      <c r="DT40" s="619"/>
      <c r="DU40" s="619"/>
      <c r="DV40" s="620"/>
      <c r="DW40" s="641">
        <v>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1508568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343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4771126</v>
      </c>
      <c r="CS42" s="619"/>
      <c r="CT42" s="619"/>
      <c r="CU42" s="619"/>
      <c r="CV42" s="619"/>
      <c r="CW42" s="619"/>
      <c r="CX42" s="619"/>
      <c r="CY42" s="620"/>
      <c r="CZ42" s="621">
        <v>18.399999999999999</v>
      </c>
      <c r="DA42" s="622"/>
      <c r="DB42" s="622"/>
      <c r="DC42" s="623"/>
      <c r="DD42" s="624">
        <v>2189193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83029</v>
      </c>
      <c r="CS43" s="637"/>
      <c r="CT43" s="637"/>
      <c r="CU43" s="637"/>
      <c r="CV43" s="637"/>
      <c r="CW43" s="637"/>
      <c r="CX43" s="637"/>
      <c r="CY43" s="638"/>
      <c r="CZ43" s="621">
        <v>0.3</v>
      </c>
      <c r="DA43" s="639"/>
      <c r="DB43" s="639"/>
      <c r="DC43" s="640"/>
      <c r="DD43" s="624">
        <v>38097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286</v>
      </c>
      <c r="CE44" s="632"/>
      <c r="CF44" s="615" t="s">
        <v>335</v>
      </c>
      <c r="CG44" s="616"/>
      <c r="CH44" s="616"/>
      <c r="CI44" s="616"/>
      <c r="CJ44" s="616"/>
      <c r="CK44" s="616"/>
      <c r="CL44" s="616"/>
      <c r="CM44" s="616"/>
      <c r="CN44" s="616"/>
      <c r="CO44" s="616"/>
      <c r="CP44" s="616"/>
      <c r="CQ44" s="617"/>
      <c r="CR44" s="618">
        <v>4754915</v>
      </c>
      <c r="CS44" s="619"/>
      <c r="CT44" s="619"/>
      <c r="CU44" s="619"/>
      <c r="CV44" s="619"/>
      <c r="CW44" s="619"/>
      <c r="CX44" s="619"/>
      <c r="CY44" s="620"/>
      <c r="CZ44" s="621">
        <v>18.3</v>
      </c>
      <c r="DA44" s="622"/>
      <c r="DB44" s="622"/>
      <c r="DC44" s="623"/>
      <c r="DD44" s="624">
        <v>2189193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1928240</v>
      </c>
      <c r="CS45" s="637"/>
      <c r="CT45" s="637"/>
      <c r="CU45" s="637"/>
      <c r="CV45" s="637"/>
      <c r="CW45" s="637"/>
      <c r="CX45" s="637"/>
      <c r="CY45" s="638"/>
      <c r="CZ45" s="621">
        <v>7.4</v>
      </c>
      <c r="DA45" s="639"/>
      <c r="DB45" s="639"/>
      <c r="DC45" s="640"/>
      <c r="DD45" s="624">
        <v>116265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2812759</v>
      </c>
      <c r="CS46" s="619"/>
      <c r="CT46" s="619"/>
      <c r="CU46" s="619"/>
      <c r="CV46" s="619"/>
      <c r="CW46" s="619"/>
      <c r="CX46" s="619"/>
      <c r="CY46" s="620"/>
      <c r="CZ46" s="621">
        <v>10.8</v>
      </c>
      <c r="DA46" s="622"/>
      <c r="DB46" s="622"/>
      <c r="DC46" s="623"/>
      <c r="DD46" s="624">
        <v>2072259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16211</v>
      </c>
      <c r="CS47" s="637"/>
      <c r="CT47" s="637"/>
      <c r="CU47" s="637"/>
      <c r="CV47" s="637"/>
      <c r="CW47" s="637"/>
      <c r="CX47" s="637"/>
      <c r="CY47" s="638"/>
      <c r="CZ47" s="621">
        <v>0.1</v>
      </c>
      <c r="DA47" s="639"/>
      <c r="DB47" s="639"/>
      <c r="DC47" s="640"/>
      <c r="DD47" s="624" t="s">
        <v>109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25965502</v>
      </c>
      <c r="CS49" s="603"/>
      <c r="CT49" s="603"/>
      <c r="CU49" s="603"/>
      <c r="CV49" s="603"/>
      <c r="CW49" s="603"/>
      <c r="CX49" s="603"/>
      <c r="CY49" s="604"/>
      <c r="CZ49" s="605">
        <v>100</v>
      </c>
      <c r="DA49" s="606"/>
      <c r="DB49" s="606"/>
      <c r="DC49" s="607"/>
      <c r="DD49" s="608">
        <v>17375400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26102</v>
      </c>
      <c r="R7" s="1131"/>
      <c r="S7" s="1131"/>
      <c r="T7" s="1131"/>
      <c r="U7" s="1131"/>
      <c r="V7" s="1131">
        <v>25334</v>
      </c>
      <c r="W7" s="1131"/>
      <c r="X7" s="1131"/>
      <c r="Y7" s="1131"/>
      <c r="Z7" s="1131"/>
      <c r="AA7" s="1131">
        <v>764</v>
      </c>
      <c r="AB7" s="1131"/>
      <c r="AC7" s="1131"/>
      <c r="AD7" s="1131"/>
      <c r="AE7" s="1132"/>
      <c r="AF7" s="1133">
        <v>801</v>
      </c>
      <c r="AG7" s="1134"/>
      <c r="AH7" s="1134"/>
      <c r="AI7" s="1134"/>
      <c r="AJ7" s="1135"/>
      <c r="AK7" s="1117">
        <v>271</v>
      </c>
      <c r="AL7" s="1118"/>
      <c r="AM7" s="1118"/>
      <c r="AN7" s="1118"/>
      <c r="AO7" s="1118"/>
      <c r="AP7" s="1118">
        <v>24905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0</v>
      </c>
      <c r="CI7" s="1115"/>
      <c r="CJ7" s="1115"/>
      <c r="CK7" s="1115"/>
      <c r="CL7" s="1116"/>
      <c r="CM7" s="1114">
        <v>18</v>
      </c>
      <c r="CN7" s="1115"/>
      <c r="CO7" s="1115"/>
      <c r="CP7" s="1115"/>
      <c r="CQ7" s="1116"/>
      <c r="CR7" s="1114">
        <v>3</v>
      </c>
      <c r="CS7" s="1115"/>
      <c r="CT7" s="1115"/>
      <c r="CU7" s="1115"/>
      <c r="CV7" s="1116"/>
      <c r="CW7" s="1114">
        <v>0</v>
      </c>
      <c r="CX7" s="1115"/>
      <c r="CY7" s="1115"/>
      <c r="CZ7" s="1115"/>
      <c r="DA7" s="1116"/>
      <c r="DB7" s="1114">
        <v>0</v>
      </c>
      <c r="DC7" s="1115"/>
      <c r="DD7" s="1115"/>
      <c r="DE7" s="1115"/>
      <c r="DF7" s="1116"/>
      <c r="DG7" s="1114" t="s">
        <v>536</v>
      </c>
      <c r="DH7" s="1115"/>
      <c r="DI7" s="1115"/>
      <c r="DJ7" s="1115"/>
      <c r="DK7" s="1116"/>
      <c r="DL7" s="1114" t="s">
        <v>536</v>
      </c>
      <c r="DM7" s="1115"/>
      <c r="DN7" s="1115"/>
      <c r="DO7" s="1115"/>
      <c r="DP7" s="1116"/>
      <c r="DQ7" s="1114" t="s">
        <v>536</v>
      </c>
      <c r="DR7" s="1115"/>
      <c r="DS7" s="1115"/>
      <c r="DT7" s="1115"/>
      <c r="DU7" s="1116"/>
      <c r="DV7" s="1141"/>
      <c r="DW7" s="1142"/>
      <c r="DX7" s="1142"/>
      <c r="DY7" s="1142"/>
      <c r="DZ7" s="1143"/>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470</v>
      </c>
      <c r="R8" s="1070"/>
      <c r="S8" s="1070"/>
      <c r="T8" s="1070"/>
      <c r="U8" s="1070"/>
      <c r="V8" s="1070">
        <v>313</v>
      </c>
      <c r="W8" s="1070"/>
      <c r="X8" s="1070"/>
      <c r="Y8" s="1070"/>
      <c r="Z8" s="1070"/>
      <c r="AA8" s="1070">
        <v>157</v>
      </c>
      <c r="AB8" s="1070"/>
      <c r="AC8" s="1070"/>
      <c r="AD8" s="1070"/>
      <c r="AE8" s="1071"/>
      <c r="AF8" s="1045" t="s">
        <v>109</v>
      </c>
      <c r="AG8" s="1046"/>
      <c r="AH8" s="1046"/>
      <c r="AI8" s="1046"/>
      <c r="AJ8" s="1047"/>
      <c r="AK8" s="1112">
        <v>25</v>
      </c>
      <c r="AL8" s="1113"/>
      <c r="AM8" s="1113"/>
      <c r="AN8" s="1113"/>
      <c r="AO8" s="1113"/>
      <c r="AP8" s="1113">
        <v>573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103</v>
      </c>
      <c r="CN8" s="1016"/>
      <c r="CO8" s="1016"/>
      <c r="CP8" s="1016"/>
      <c r="CQ8" s="1017"/>
      <c r="CR8" s="1015">
        <v>30</v>
      </c>
      <c r="CS8" s="1016"/>
      <c r="CT8" s="1016"/>
      <c r="CU8" s="1016"/>
      <c r="CV8" s="1017"/>
      <c r="CW8" s="1015">
        <v>0</v>
      </c>
      <c r="CX8" s="1016"/>
      <c r="CY8" s="1016"/>
      <c r="CZ8" s="1016"/>
      <c r="DA8" s="1017"/>
      <c r="DB8" s="1015">
        <v>0</v>
      </c>
      <c r="DC8" s="1016"/>
      <c r="DD8" s="1016"/>
      <c r="DE8" s="1016"/>
      <c r="DF8" s="1017"/>
      <c r="DG8" s="1015" t="s">
        <v>536</v>
      </c>
      <c r="DH8" s="1016"/>
      <c r="DI8" s="1016"/>
      <c r="DJ8" s="1016"/>
      <c r="DK8" s="1017"/>
      <c r="DL8" s="1015" t="s">
        <v>536</v>
      </c>
      <c r="DM8" s="1016"/>
      <c r="DN8" s="1016"/>
      <c r="DO8" s="1016"/>
      <c r="DP8" s="1017"/>
      <c r="DQ8" s="1015" t="s">
        <v>536</v>
      </c>
      <c r="DR8" s="1016"/>
      <c r="DS8" s="1016"/>
      <c r="DT8" s="1016"/>
      <c r="DU8" s="1017"/>
      <c r="DV8" s="1018"/>
      <c r="DW8" s="1019"/>
      <c r="DX8" s="1019"/>
      <c r="DY8" s="1019"/>
      <c r="DZ8" s="1020"/>
      <c r="EA8" s="205"/>
    </row>
    <row r="9" spans="1:131" s="206" customFormat="1" ht="26.25" customHeight="1">
      <c r="A9" s="212">
        <v>3</v>
      </c>
      <c r="B9" s="1063" t="s">
        <v>365</v>
      </c>
      <c r="C9" s="1064"/>
      <c r="D9" s="1064"/>
      <c r="E9" s="1064"/>
      <c r="F9" s="1064"/>
      <c r="G9" s="1064"/>
      <c r="H9" s="1064"/>
      <c r="I9" s="1064"/>
      <c r="J9" s="1064"/>
      <c r="K9" s="1064"/>
      <c r="L9" s="1064"/>
      <c r="M9" s="1064"/>
      <c r="N9" s="1064"/>
      <c r="O9" s="1064"/>
      <c r="P9" s="1065"/>
      <c r="Q9" s="1069">
        <v>0</v>
      </c>
      <c r="R9" s="1070"/>
      <c r="S9" s="1070"/>
      <c r="T9" s="1070"/>
      <c r="U9" s="1070"/>
      <c r="V9" s="1070">
        <v>111</v>
      </c>
      <c r="W9" s="1070"/>
      <c r="X9" s="1070"/>
      <c r="Y9" s="1070"/>
      <c r="Z9" s="1070"/>
      <c r="AA9" s="1070">
        <v>-111</v>
      </c>
      <c r="AB9" s="1070"/>
      <c r="AC9" s="1070"/>
      <c r="AD9" s="1070"/>
      <c r="AE9" s="1071"/>
      <c r="AF9" s="1045" t="s">
        <v>109</v>
      </c>
      <c r="AG9" s="1046"/>
      <c r="AH9" s="1046"/>
      <c r="AI9" s="1046"/>
      <c r="AJ9" s="1047"/>
      <c r="AK9" s="1112">
        <v>111</v>
      </c>
      <c r="AL9" s="1113"/>
      <c r="AM9" s="1113"/>
      <c r="AN9" s="1113"/>
      <c r="AO9" s="1113"/>
      <c r="AP9" s="1113">
        <v>283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41</v>
      </c>
      <c r="CI9" s="1016"/>
      <c r="CJ9" s="1016"/>
      <c r="CK9" s="1016"/>
      <c r="CL9" s="1017"/>
      <c r="CM9" s="1015">
        <v>1503</v>
      </c>
      <c r="CN9" s="1016"/>
      <c r="CO9" s="1016"/>
      <c r="CP9" s="1016"/>
      <c r="CQ9" s="1017"/>
      <c r="CR9" s="1015">
        <v>380</v>
      </c>
      <c r="CS9" s="1016"/>
      <c r="CT9" s="1016"/>
      <c r="CU9" s="1016"/>
      <c r="CV9" s="1017"/>
      <c r="CW9" s="1015">
        <v>0</v>
      </c>
      <c r="CX9" s="1016"/>
      <c r="CY9" s="1016"/>
      <c r="CZ9" s="1016"/>
      <c r="DA9" s="1017"/>
      <c r="DB9" s="1015">
        <v>0</v>
      </c>
      <c r="DC9" s="1016"/>
      <c r="DD9" s="1016"/>
      <c r="DE9" s="1016"/>
      <c r="DF9" s="1017"/>
      <c r="DG9" s="1015" t="s">
        <v>536</v>
      </c>
      <c r="DH9" s="1016"/>
      <c r="DI9" s="1016"/>
      <c r="DJ9" s="1016"/>
      <c r="DK9" s="1017"/>
      <c r="DL9" s="1015" t="s">
        <v>536</v>
      </c>
      <c r="DM9" s="1016"/>
      <c r="DN9" s="1016"/>
      <c r="DO9" s="1016"/>
      <c r="DP9" s="1017"/>
      <c r="DQ9" s="1015" t="s">
        <v>536</v>
      </c>
      <c r="DR9" s="1016"/>
      <c r="DS9" s="1016"/>
      <c r="DT9" s="1016"/>
      <c r="DU9" s="1017"/>
      <c r="DV9" s="1018"/>
      <c r="DW9" s="1019"/>
      <c r="DX9" s="1019"/>
      <c r="DY9" s="1019"/>
      <c r="DZ9" s="1020"/>
      <c r="EA9" s="205"/>
    </row>
    <row r="10" spans="1:131" s="206" customFormat="1" ht="26.25" customHeight="1">
      <c r="A10" s="212">
        <v>4</v>
      </c>
      <c r="B10" s="1063" t="s">
        <v>366</v>
      </c>
      <c r="C10" s="1064"/>
      <c r="D10" s="1064"/>
      <c r="E10" s="1064"/>
      <c r="F10" s="1064"/>
      <c r="G10" s="1064"/>
      <c r="H10" s="1064"/>
      <c r="I10" s="1064"/>
      <c r="J10" s="1064"/>
      <c r="K10" s="1064"/>
      <c r="L10" s="1064"/>
      <c r="M10" s="1064"/>
      <c r="N10" s="1064"/>
      <c r="O10" s="1064"/>
      <c r="P10" s="1065"/>
      <c r="Q10" s="1069">
        <v>165</v>
      </c>
      <c r="R10" s="1070"/>
      <c r="S10" s="1070"/>
      <c r="T10" s="1070"/>
      <c r="U10" s="1070"/>
      <c r="V10" s="1070">
        <v>165</v>
      </c>
      <c r="W10" s="1070"/>
      <c r="X10" s="1070"/>
      <c r="Y10" s="1070"/>
      <c r="Z10" s="1070"/>
      <c r="AA10" s="1070">
        <v>0</v>
      </c>
      <c r="AB10" s="1070"/>
      <c r="AC10" s="1070"/>
      <c r="AD10" s="1070"/>
      <c r="AE10" s="1071"/>
      <c r="AF10" s="1045" t="s">
        <v>109</v>
      </c>
      <c r="AG10" s="1046"/>
      <c r="AH10" s="1046"/>
      <c r="AI10" s="1046"/>
      <c r="AJ10" s="1047"/>
      <c r="AK10" s="1112">
        <v>0</v>
      </c>
      <c r="AL10" s="1113"/>
      <c r="AM10" s="1113"/>
      <c r="AN10" s="1113"/>
      <c r="AO10" s="1113"/>
      <c r="AP10" s="1113">
        <v>282</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t="s">
        <v>367</v>
      </c>
      <c r="C11" s="1064"/>
      <c r="D11" s="1064"/>
      <c r="E11" s="1064"/>
      <c r="F11" s="1064"/>
      <c r="G11" s="1064"/>
      <c r="H11" s="1064"/>
      <c r="I11" s="1064"/>
      <c r="J11" s="1064"/>
      <c r="K11" s="1064"/>
      <c r="L11" s="1064"/>
      <c r="M11" s="1064"/>
      <c r="N11" s="1064"/>
      <c r="O11" s="1064"/>
      <c r="P11" s="1065"/>
      <c r="Q11" s="1069">
        <v>31</v>
      </c>
      <c r="R11" s="1070"/>
      <c r="S11" s="1070"/>
      <c r="T11" s="1070"/>
      <c r="U11" s="1070"/>
      <c r="V11" s="1070">
        <v>38</v>
      </c>
      <c r="W11" s="1070"/>
      <c r="X11" s="1070"/>
      <c r="Y11" s="1070"/>
      <c r="Z11" s="1070"/>
      <c r="AA11" s="1070">
        <v>-7</v>
      </c>
      <c r="AB11" s="1070"/>
      <c r="AC11" s="1070"/>
      <c r="AD11" s="1070"/>
      <c r="AE11" s="1071"/>
      <c r="AF11" s="1045" t="s">
        <v>109</v>
      </c>
      <c r="AG11" s="1046"/>
      <c r="AH11" s="1046"/>
      <c r="AI11" s="1046"/>
      <c r="AJ11" s="1047"/>
      <c r="AK11" s="1112">
        <v>7</v>
      </c>
      <c r="AL11" s="1113"/>
      <c r="AM11" s="1113"/>
      <c r="AN11" s="1113"/>
      <c r="AO11" s="1113"/>
      <c r="AP11" s="1113">
        <v>0</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369</v>
      </c>
      <c r="B23" s="970" t="s">
        <v>370</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801</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381</v>
      </c>
      <c r="C28" s="1077"/>
      <c r="D28" s="1077"/>
      <c r="E28" s="1077"/>
      <c r="F28" s="1077"/>
      <c r="G28" s="1077"/>
      <c r="H28" s="1077"/>
      <c r="I28" s="1077"/>
      <c r="J28" s="1077"/>
      <c r="K28" s="1077"/>
      <c r="L28" s="1077"/>
      <c r="M28" s="1077"/>
      <c r="N28" s="1077"/>
      <c r="O28" s="1077"/>
      <c r="P28" s="1078"/>
      <c r="Q28" s="1079">
        <v>8194</v>
      </c>
      <c r="R28" s="1080"/>
      <c r="S28" s="1080"/>
      <c r="T28" s="1080"/>
      <c r="U28" s="1080"/>
      <c r="V28" s="1080">
        <v>8574</v>
      </c>
      <c r="W28" s="1080"/>
      <c r="X28" s="1080"/>
      <c r="Y28" s="1080"/>
      <c r="Z28" s="1080"/>
      <c r="AA28" s="1080">
        <v>-380</v>
      </c>
      <c r="AB28" s="1080"/>
      <c r="AC28" s="1080"/>
      <c r="AD28" s="1080"/>
      <c r="AE28" s="1081"/>
      <c r="AF28" s="1082">
        <v>-380</v>
      </c>
      <c r="AG28" s="1080"/>
      <c r="AH28" s="1080"/>
      <c r="AI28" s="1080"/>
      <c r="AJ28" s="1083"/>
      <c r="AK28" s="1084">
        <v>622</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382</v>
      </c>
      <c r="C29" s="1064"/>
      <c r="D29" s="1064"/>
      <c r="E29" s="1064"/>
      <c r="F29" s="1064"/>
      <c r="G29" s="1064"/>
      <c r="H29" s="1064"/>
      <c r="I29" s="1064"/>
      <c r="J29" s="1064"/>
      <c r="K29" s="1064"/>
      <c r="L29" s="1064"/>
      <c r="M29" s="1064"/>
      <c r="N29" s="1064"/>
      <c r="O29" s="1064"/>
      <c r="P29" s="1065"/>
      <c r="Q29" s="1069">
        <v>3880</v>
      </c>
      <c r="R29" s="1070"/>
      <c r="S29" s="1070"/>
      <c r="T29" s="1070"/>
      <c r="U29" s="1070"/>
      <c r="V29" s="1070">
        <v>3714</v>
      </c>
      <c r="W29" s="1070"/>
      <c r="X29" s="1070"/>
      <c r="Y29" s="1070"/>
      <c r="Z29" s="1070"/>
      <c r="AA29" s="1070">
        <v>167</v>
      </c>
      <c r="AB29" s="1070"/>
      <c r="AC29" s="1070"/>
      <c r="AD29" s="1070"/>
      <c r="AE29" s="1071"/>
      <c r="AF29" s="1045">
        <v>167</v>
      </c>
      <c r="AG29" s="1046"/>
      <c r="AH29" s="1046"/>
      <c r="AI29" s="1046"/>
      <c r="AJ29" s="1047"/>
      <c r="AK29" s="1006">
        <v>893</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383</v>
      </c>
      <c r="C30" s="1064"/>
      <c r="D30" s="1064"/>
      <c r="E30" s="1064"/>
      <c r="F30" s="1064"/>
      <c r="G30" s="1064"/>
      <c r="H30" s="1064"/>
      <c r="I30" s="1064"/>
      <c r="J30" s="1064"/>
      <c r="K30" s="1064"/>
      <c r="L30" s="1064"/>
      <c r="M30" s="1064"/>
      <c r="N30" s="1064"/>
      <c r="O30" s="1064"/>
      <c r="P30" s="1065"/>
      <c r="Q30" s="1069">
        <v>835</v>
      </c>
      <c r="R30" s="1070"/>
      <c r="S30" s="1070"/>
      <c r="T30" s="1070"/>
      <c r="U30" s="1070"/>
      <c r="V30" s="1070">
        <v>835</v>
      </c>
      <c r="W30" s="1070"/>
      <c r="X30" s="1070"/>
      <c r="Y30" s="1070"/>
      <c r="Z30" s="1070"/>
      <c r="AA30" s="1070">
        <v>0</v>
      </c>
      <c r="AB30" s="1070"/>
      <c r="AC30" s="1070"/>
      <c r="AD30" s="1070"/>
      <c r="AE30" s="1071"/>
      <c r="AF30" s="1045">
        <v>0</v>
      </c>
      <c r="AG30" s="1046"/>
      <c r="AH30" s="1046"/>
      <c r="AI30" s="1046"/>
      <c r="AJ30" s="1047"/>
      <c r="AK30" s="1006">
        <v>197</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384</v>
      </c>
      <c r="C31" s="1064"/>
      <c r="D31" s="1064"/>
      <c r="E31" s="1064"/>
      <c r="F31" s="1064"/>
      <c r="G31" s="1064"/>
      <c r="H31" s="1064"/>
      <c r="I31" s="1064"/>
      <c r="J31" s="1064"/>
      <c r="K31" s="1064"/>
      <c r="L31" s="1064"/>
      <c r="M31" s="1064"/>
      <c r="N31" s="1064"/>
      <c r="O31" s="1064"/>
      <c r="P31" s="1065"/>
      <c r="Q31" s="1069">
        <v>49</v>
      </c>
      <c r="R31" s="1070"/>
      <c r="S31" s="1070"/>
      <c r="T31" s="1070"/>
      <c r="U31" s="1070"/>
      <c r="V31" s="1070">
        <v>49</v>
      </c>
      <c r="W31" s="1070"/>
      <c r="X31" s="1070"/>
      <c r="Y31" s="1070"/>
      <c r="Z31" s="1070"/>
      <c r="AA31" s="1070">
        <v>0</v>
      </c>
      <c r="AB31" s="1070"/>
      <c r="AC31" s="1070"/>
      <c r="AD31" s="1070"/>
      <c r="AE31" s="1071"/>
      <c r="AF31" s="1045" t="s">
        <v>109</v>
      </c>
      <c r="AG31" s="1046"/>
      <c r="AH31" s="1046"/>
      <c r="AI31" s="1046"/>
      <c r="AJ31" s="1047"/>
      <c r="AK31" s="1006">
        <v>7</v>
      </c>
      <c r="AL31" s="997"/>
      <c r="AM31" s="997"/>
      <c r="AN31" s="997"/>
      <c r="AO31" s="997"/>
      <c r="AP31" s="997">
        <v>89</v>
      </c>
      <c r="AQ31" s="997"/>
      <c r="AR31" s="997"/>
      <c r="AS31" s="997"/>
      <c r="AT31" s="997"/>
      <c r="AU31" s="997">
        <v>5</v>
      </c>
      <c r="AV31" s="997"/>
      <c r="AW31" s="997"/>
      <c r="AX31" s="997"/>
      <c r="AY31" s="997"/>
      <c r="AZ31" s="1068" t="s">
        <v>536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385</v>
      </c>
      <c r="C32" s="1064"/>
      <c r="D32" s="1064"/>
      <c r="E32" s="1064"/>
      <c r="F32" s="1064"/>
      <c r="G32" s="1064"/>
      <c r="H32" s="1064"/>
      <c r="I32" s="1064"/>
      <c r="J32" s="1064"/>
      <c r="K32" s="1064"/>
      <c r="L32" s="1064"/>
      <c r="M32" s="1064"/>
      <c r="N32" s="1064"/>
      <c r="O32" s="1064"/>
      <c r="P32" s="1065"/>
      <c r="Q32" s="1069">
        <v>1502</v>
      </c>
      <c r="R32" s="1070"/>
      <c r="S32" s="1070"/>
      <c r="T32" s="1070"/>
      <c r="U32" s="1070"/>
      <c r="V32" s="1070">
        <v>1576</v>
      </c>
      <c r="W32" s="1070"/>
      <c r="X32" s="1070"/>
      <c r="Y32" s="1070"/>
      <c r="Z32" s="1070"/>
      <c r="AA32" s="1070">
        <v>-74</v>
      </c>
      <c r="AB32" s="1070"/>
      <c r="AC32" s="1070"/>
      <c r="AD32" s="1070"/>
      <c r="AE32" s="1071"/>
      <c r="AF32" s="1045">
        <v>1024</v>
      </c>
      <c r="AG32" s="1046"/>
      <c r="AH32" s="1046"/>
      <c r="AI32" s="1046"/>
      <c r="AJ32" s="1047"/>
      <c r="AK32" s="1006">
        <v>17</v>
      </c>
      <c r="AL32" s="997"/>
      <c r="AM32" s="997"/>
      <c r="AN32" s="997"/>
      <c r="AO32" s="997"/>
      <c r="AP32" s="997">
        <v>1739</v>
      </c>
      <c r="AQ32" s="997"/>
      <c r="AR32" s="997"/>
      <c r="AS32" s="997"/>
      <c r="AT32" s="997"/>
      <c r="AU32" s="997">
        <v>0</v>
      </c>
      <c r="AV32" s="997"/>
      <c r="AW32" s="997"/>
      <c r="AX32" s="997"/>
      <c r="AY32" s="997"/>
      <c r="AZ32" s="1068" t="s">
        <v>536</v>
      </c>
      <c r="BA32" s="1068"/>
      <c r="BB32" s="1068"/>
      <c r="BC32" s="1068"/>
      <c r="BD32" s="1068"/>
      <c r="BE32" s="1058" t="s">
        <v>386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387</v>
      </c>
      <c r="C33" s="1064"/>
      <c r="D33" s="1064"/>
      <c r="E33" s="1064"/>
      <c r="F33" s="1064"/>
      <c r="G33" s="1064"/>
      <c r="H33" s="1064"/>
      <c r="I33" s="1064"/>
      <c r="J33" s="1064"/>
      <c r="K33" s="1064"/>
      <c r="L33" s="1064"/>
      <c r="M33" s="1064"/>
      <c r="N33" s="1064"/>
      <c r="O33" s="1064"/>
      <c r="P33" s="1065"/>
      <c r="Q33" s="1069">
        <v>2837</v>
      </c>
      <c r="R33" s="1070"/>
      <c r="S33" s="1070"/>
      <c r="T33" s="1070"/>
      <c r="U33" s="1070"/>
      <c r="V33" s="1070">
        <v>2634</v>
      </c>
      <c r="W33" s="1070"/>
      <c r="X33" s="1070"/>
      <c r="Y33" s="1070"/>
      <c r="Z33" s="1070"/>
      <c r="AA33" s="1070">
        <v>203</v>
      </c>
      <c r="AB33" s="1070"/>
      <c r="AC33" s="1070"/>
      <c r="AD33" s="1070"/>
      <c r="AE33" s="1071"/>
      <c r="AF33" s="1045">
        <v>1830</v>
      </c>
      <c r="AG33" s="1046"/>
      <c r="AH33" s="1046"/>
      <c r="AI33" s="1046"/>
      <c r="AJ33" s="1047"/>
      <c r="AK33" s="1006">
        <v>977</v>
      </c>
      <c r="AL33" s="997"/>
      <c r="AM33" s="997"/>
      <c r="AN33" s="997"/>
      <c r="AO33" s="997"/>
      <c r="AP33" s="997">
        <v>15746</v>
      </c>
      <c r="AQ33" s="997"/>
      <c r="AR33" s="997"/>
      <c r="AS33" s="997"/>
      <c r="AT33" s="997"/>
      <c r="AU33" s="997">
        <v>9337</v>
      </c>
      <c r="AV33" s="997"/>
      <c r="AW33" s="997"/>
      <c r="AX33" s="997"/>
      <c r="AY33" s="997"/>
      <c r="AZ33" s="1068" t="s">
        <v>536</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369</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2641</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392</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1892</v>
      </c>
      <c r="R68" s="1008"/>
      <c r="S68" s="1008"/>
      <c r="T68" s="1008"/>
      <c r="U68" s="1008"/>
      <c r="V68" s="1008">
        <v>1409</v>
      </c>
      <c r="W68" s="1008"/>
      <c r="X68" s="1008"/>
      <c r="Y68" s="1008"/>
      <c r="Z68" s="1008"/>
      <c r="AA68" s="1008">
        <v>483</v>
      </c>
      <c r="AB68" s="1008"/>
      <c r="AC68" s="1008"/>
      <c r="AD68" s="1008"/>
      <c r="AE68" s="1008"/>
      <c r="AF68" s="1008">
        <v>483</v>
      </c>
      <c r="AG68" s="1008"/>
      <c r="AH68" s="1008"/>
      <c r="AI68" s="1008"/>
      <c r="AJ68" s="1008"/>
      <c r="AK68" s="1008">
        <v>0</v>
      </c>
      <c r="AL68" s="1008"/>
      <c r="AM68" s="1008"/>
      <c r="AN68" s="1008"/>
      <c r="AO68" s="1008"/>
      <c r="AP68" s="1008">
        <v>20</v>
      </c>
      <c r="AQ68" s="1008"/>
      <c r="AR68" s="1008"/>
      <c r="AS68" s="1008"/>
      <c r="AT68" s="1008"/>
      <c r="AU68" s="1008" t="s">
        <v>536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78</v>
      </c>
      <c r="R69" s="997"/>
      <c r="S69" s="997"/>
      <c r="T69" s="997"/>
      <c r="U69" s="997"/>
      <c r="V69" s="997">
        <v>60</v>
      </c>
      <c r="W69" s="997"/>
      <c r="X69" s="997"/>
      <c r="Y69" s="997"/>
      <c r="Z69" s="997"/>
      <c r="AA69" s="997">
        <v>18</v>
      </c>
      <c r="AB69" s="997"/>
      <c r="AC69" s="997"/>
      <c r="AD69" s="997"/>
      <c r="AE69" s="997"/>
      <c r="AF69" s="997">
        <v>18</v>
      </c>
      <c r="AG69" s="997"/>
      <c r="AH69" s="997"/>
      <c r="AI69" s="997"/>
      <c r="AJ69" s="997"/>
      <c r="AK69" s="997" t="s">
        <v>536</v>
      </c>
      <c r="AL69" s="997"/>
      <c r="AM69" s="997"/>
      <c r="AN69" s="997"/>
      <c r="AO69" s="997"/>
      <c r="AP69" s="997" t="s">
        <v>544</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32</v>
      </c>
      <c r="R70" s="997"/>
      <c r="S70" s="997"/>
      <c r="T70" s="997"/>
      <c r="U70" s="997"/>
      <c r="V70" s="997">
        <v>29</v>
      </c>
      <c r="W70" s="997"/>
      <c r="X70" s="997"/>
      <c r="Y70" s="997"/>
      <c r="Z70" s="997"/>
      <c r="AA70" s="997">
        <v>3</v>
      </c>
      <c r="AB70" s="997"/>
      <c r="AC70" s="997"/>
      <c r="AD70" s="997"/>
      <c r="AE70" s="997"/>
      <c r="AF70" s="997">
        <v>3</v>
      </c>
      <c r="AG70" s="997"/>
      <c r="AH70" s="997"/>
      <c r="AI70" s="997"/>
      <c r="AJ70" s="997"/>
      <c r="AK70" s="997" t="s">
        <v>543</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369</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285</v>
      </c>
      <c r="AG109" s="918"/>
      <c r="AH109" s="918"/>
      <c r="AI109" s="918"/>
      <c r="AJ109" s="919"/>
      <c r="AK109" s="920" t="s">
        <v>284</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285</v>
      </c>
      <c r="BW109" s="918"/>
      <c r="BX109" s="918"/>
      <c r="BY109" s="918"/>
      <c r="BZ109" s="919"/>
      <c r="CA109" s="920" t="s">
        <v>284</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285</v>
      </c>
      <c r="DM109" s="918"/>
      <c r="DN109" s="918"/>
      <c r="DO109" s="918"/>
      <c r="DP109" s="919"/>
      <c r="DQ109" s="920" t="s">
        <v>284</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2632050</v>
      </c>
      <c r="AB110" s="903"/>
      <c r="AC110" s="903"/>
      <c r="AD110" s="903"/>
      <c r="AE110" s="904"/>
      <c r="AF110" s="905">
        <v>2574854</v>
      </c>
      <c r="AG110" s="903"/>
      <c r="AH110" s="903"/>
      <c r="AI110" s="903"/>
      <c r="AJ110" s="904"/>
      <c r="AK110" s="905">
        <v>2446647</v>
      </c>
      <c r="AL110" s="903"/>
      <c r="AM110" s="903"/>
      <c r="AN110" s="903"/>
      <c r="AO110" s="904"/>
      <c r="AP110" s="906">
        <v>18.8</v>
      </c>
      <c r="AQ110" s="907"/>
      <c r="AR110" s="907"/>
      <c r="AS110" s="907"/>
      <c r="AT110" s="908"/>
      <c r="AU110" s="950" t="s">
        <v>58</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25800789</v>
      </c>
      <c r="BR110" s="830"/>
      <c r="BS110" s="830"/>
      <c r="BT110" s="830"/>
      <c r="BU110" s="830"/>
      <c r="BV110" s="830">
        <v>26069675</v>
      </c>
      <c r="BW110" s="830"/>
      <c r="BX110" s="830"/>
      <c r="BY110" s="830"/>
      <c r="BZ110" s="830"/>
      <c r="CA110" s="830">
        <v>26042702</v>
      </c>
      <c r="CB110" s="830"/>
      <c r="CC110" s="830"/>
      <c r="CD110" s="830"/>
      <c r="CE110" s="830"/>
      <c r="CF110" s="891">
        <v>200.5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153183</v>
      </c>
      <c r="BR111" s="801"/>
      <c r="BS111" s="801"/>
      <c r="BT111" s="801"/>
      <c r="BU111" s="801"/>
      <c r="BV111" s="801">
        <v>114537</v>
      </c>
      <c r="BW111" s="801"/>
      <c r="BX111" s="801"/>
      <c r="BY111" s="801"/>
      <c r="BZ111" s="801"/>
      <c r="CA111" s="801">
        <v>89135</v>
      </c>
      <c r="CB111" s="801"/>
      <c r="CC111" s="801"/>
      <c r="CD111" s="801"/>
      <c r="CE111" s="801"/>
      <c r="CF111" s="878">
        <v>0.7</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10684892</v>
      </c>
      <c r="BR112" s="801"/>
      <c r="BS112" s="801"/>
      <c r="BT112" s="801"/>
      <c r="BU112" s="801"/>
      <c r="BV112" s="801">
        <v>10178470</v>
      </c>
      <c r="BW112" s="801"/>
      <c r="BX112" s="801"/>
      <c r="BY112" s="801"/>
      <c r="BZ112" s="801"/>
      <c r="CA112" s="801">
        <v>9342026</v>
      </c>
      <c r="CB112" s="801"/>
      <c r="CC112" s="801"/>
      <c r="CD112" s="801"/>
      <c r="CE112" s="801"/>
      <c r="CF112" s="878">
        <v>71.900000000000006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81668</v>
      </c>
      <c r="DH112" s="801"/>
      <c r="DI112" s="801"/>
      <c r="DJ112" s="801"/>
      <c r="DK112" s="801"/>
      <c r="DL112" s="801">
        <v>73116</v>
      </c>
      <c r="DM112" s="801"/>
      <c r="DN112" s="801"/>
      <c r="DO112" s="801"/>
      <c r="DP112" s="801"/>
      <c r="DQ112" s="801">
        <v>64136</v>
      </c>
      <c r="DR112" s="801"/>
      <c r="DS112" s="801"/>
      <c r="DT112" s="801"/>
      <c r="DU112" s="801"/>
      <c r="DV112" s="853">
        <v>0.5</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866569</v>
      </c>
      <c r="AB113" s="939"/>
      <c r="AC113" s="939"/>
      <c r="AD113" s="939"/>
      <c r="AE113" s="940"/>
      <c r="AF113" s="941">
        <v>858940</v>
      </c>
      <c r="AG113" s="939"/>
      <c r="AH113" s="939"/>
      <c r="AI113" s="939"/>
      <c r="AJ113" s="940"/>
      <c r="AK113" s="941">
        <v>821324</v>
      </c>
      <c r="AL113" s="939"/>
      <c r="AM113" s="939"/>
      <c r="AN113" s="939"/>
      <c r="AO113" s="940"/>
      <c r="AP113" s="942">
        <v>6.3</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364</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v>
      </c>
      <c r="AB114" s="814"/>
      <c r="AC114" s="814"/>
      <c r="AD114" s="814"/>
      <c r="AE114" s="815"/>
      <c r="AF114" s="816" t="s">
        <v>109</v>
      </c>
      <c r="AG114" s="814"/>
      <c r="AH114" s="814"/>
      <c r="AI114" s="814"/>
      <c r="AJ114" s="815"/>
      <c r="AK114" s="816">
        <v>28602</v>
      </c>
      <c r="AL114" s="814"/>
      <c r="AM114" s="814"/>
      <c r="AN114" s="814"/>
      <c r="AO114" s="815"/>
      <c r="AP114" s="784">
        <v>0.2</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3026873</v>
      </c>
      <c r="BR114" s="801"/>
      <c r="BS114" s="801"/>
      <c r="BT114" s="801"/>
      <c r="BU114" s="801"/>
      <c r="BV114" s="801">
        <v>2951413</v>
      </c>
      <c r="BW114" s="801"/>
      <c r="BX114" s="801"/>
      <c r="BY114" s="801"/>
      <c r="BZ114" s="801"/>
      <c r="CA114" s="801">
        <v>2391314</v>
      </c>
      <c r="CB114" s="801"/>
      <c r="CC114" s="801"/>
      <c r="CD114" s="801"/>
      <c r="CE114" s="801"/>
      <c r="CF114" s="878">
        <v>18.399999999999999</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64818</v>
      </c>
      <c r="AB115" s="939"/>
      <c r="AC115" s="939"/>
      <c r="AD115" s="939"/>
      <c r="AE115" s="940"/>
      <c r="AF115" s="941">
        <v>46119</v>
      </c>
      <c r="AG115" s="939"/>
      <c r="AH115" s="939"/>
      <c r="AI115" s="939"/>
      <c r="AJ115" s="940"/>
      <c r="AK115" s="941">
        <v>30840</v>
      </c>
      <c r="AL115" s="939"/>
      <c r="AM115" s="939"/>
      <c r="AN115" s="939"/>
      <c r="AO115" s="940"/>
      <c r="AP115" s="942">
        <v>0.2</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1597216</v>
      </c>
      <c r="BR115" s="801"/>
      <c r="BS115" s="801"/>
      <c r="BT115" s="801"/>
      <c r="BU115" s="801"/>
      <c r="BV115" s="801">
        <v>1291195</v>
      </c>
      <c r="BW115" s="801"/>
      <c r="BX115" s="801"/>
      <c r="BY115" s="801"/>
      <c r="BZ115" s="801"/>
      <c r="CA115" s="801">
        <v>2967</v>
      </c>
      <c r="CB115" s="801"/>
      <c r="CC115" s="801"/>
      <c r="CD115" s="801"/>
      <c r="CE115" s="801"/>
      <c r="CF115" s="878">
        <v>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23850</v>
      </c>
      <c r="DH116" s="814"/>
      <c r="DI116" s="814"/>
      <c r="DJ116" s="814"/>
      <c r="DK116" s="815"/>
      <c r="DL116" s="816">
        <v>13880</v>
      </c>
      <c r="DM116" s="814"/>
      <c r="DN116" s="814"/>
      <c r="DO116" s="814"/>
      <c r="DP116" s="815"/>
      <c r="DQ116" s="816">
        <v>10410</v>
      </c>
      <c r="DR116" s="814"/>
      <c r="DS116" s="814"/>
      <c r="DT116" s="814"/>
      <c r="DU116" s="815"/>
      <c r="DV116" s="784">
        <v>0.1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3563456</v>
      </c>
      <c r="AB117" s="925"/>
      <c r="AC117" s="925"/>
      <c r="AD117" s="925"/>
      <c r="AE117" s="926"/>
      <c r="AF117" s="928">
        <v>3479913</v>
      </c>
      <c r="AG117" s="925"/>
      <c r="AH117" s="925"/>
      <c r="AI117" s="925"/>
      <c r="AJ117" s="926"/>
      <c r="AK117" s="928">
        <v>3327413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285</v>
      </c>
      <c r="AG118" s="918"/>
      <c r="AH118" s="918"/>
      <c r="AI118" s="918"/>
      <c r="AJ118" s="919"/>
      <c r="AK118" s="920" t="s">
        <v>284</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41263317</v>
      </c>
      <c r="BR118" s="888"/>
      <c r="BS118" s="888"/>
      <c r="BT118" s="888"/>
      <c r="BU118" s="888"/>
      <c r="BV118" s="888">
        <v>40605290</v>
      </c>
      <c r="BW118" s="888"/>
      <c r="BX118" s="888"/>
      <c r="BY118" s="888"/>
      <c r="BZ118" s="888"/>
      <c r="CA118" s="888">
        <v>37868144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3417363</v>
      </c>
      <c r="BR119" s="830"/>
      <c r="BS119" s="830"/>
      <c r="BT119" s="830"/>
      <c r="BU119" s="830"/>
      <c r="BV119" s="830">
        <v>3474137</v>
      </c>
      <c r="BW119" s="830"/>
      <c r="BX119" s="830"/>
      <c r="BY119" s="830"/>
      <c r="BZ119" s="830"/>
      <c r="CA119" s="830">
        <v>3723443</v>
      </c>
      <c r="CB119" s="830"/>
      <c r="CC119" s="830"/>
      <c r="CD119" s="830"/>
      <c r="CE119" s="830"/>
      <c r="CF119" s="891">
        <v>28.7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47665</v>
      </c>
      <c r="DH119" s="747"/>
      <c r="DI119" s="747"/>
      <c r="DJ119" s="747"/>
      <c r="DK119" s="748"/>
      <c r="DL119" s="749">
        <v>27541</v>
      </c>
      <c r="DM119" s="747"/>
      <c r="DN119" s="747"/>
      <c r="DO119" s="747"/>
      <c r="DP119" s="748"/>
      <c r="DQ119" s="749">
        <v>14589</v>
      </c>
      <c r="DR119" s="747"/>
      <c r="DS119" s="747"/>
      <c r="DT119" s="747"/>
      <c r="DU119" s="748"/>
      <c r="DV119" s="837">
        <v>0.1</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7230770</v>
      </c>
      <c r="BR120" s="801"/>
      <c r="BS120" s="801"/>
      <c r="BT120" s="801"/>
      <c r="BU120" s="801"/>
      <c r="BV120" s="801">
        <v>6838310</v>
      </c>
      <c r="BW120" s="801"/>
      <c r="BX120" s="801"/>
      <c r="BY120" s="801"/>
      <c r="BZ120" s="801"/>
      <c r="CA120" s="801">
        <v>6971041</v>
      </c>
      <c r="CB120" s="801"/>
      <c r="CC120" s="801"/>
      <c r="CD120" s="801"/>
      <c r="CE120" s="801"/>
      <c r="CF120" s="878">
        <v>53.7</v>
      </c>
      <c r="CG120" s="879"/>
      <c r="CH120" s="879"/>
      <c r="CI120" s="879"/>
      <c r="CJ120" s="879"/>
      <c r="CK120" s="880" t="s">
        <v>437</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10675665</v>
      </c>
      <c r="DH120" s="830"/>
      <c r="DI120" s="830"/>
      <c r="DJ120" s="830"/>
      <c r="DK120" s="830"/>
      <c r="DL120" s="830">
        <v>10172112</v>
      </c>
      <c r="DM120" s="830"/>
      <c r="DN120" s="830"/>
      <c r="DO120" s="830"/>
      <c r="DP120" s="830"/>
      <c r="DQ120" s="830">
        <v>9337195</v>
      </c>
      <c r="DR120" s="830"/>
      <c r="DS120" s="830"/>
      <c r="DT120" s="830"/>
      <c r="DU120" s="830"/>
      <c r="DV120" s="831">
        <v>71.900000000000006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12636</v>
      </c>
      <c r="AB121" s="814"/>
      <c r="AC121" s="814"/>
      <c r="AD121" s="814"/>
      <c r="AE121" s="815"/>
      <c r="AF121" s="816">
        <v>12636</v>
      </c>
      <c r="AG121" s="814"/>
      <c r="AH121" s="814"/>
      <c r="AI121" s="814"/>
      <c r="AJ121" s="815"/>
      <c r="AK121" s="816">
        <v>12636</v>
      </c>
      <c r="AL121" s="814"/>
      <c r="AM121" s="814"/>
      <c r="AN121" s="814"/>
      <c r="AO121" s="815"/>
      <c r="AP121" s="784">
        <v>0.1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21772632</v>
      </c>
      <c r="BR121" s="888"/>
      <c r="BS121" s="888"/>
      <c r="BT121" s="888"/>
      <c r="BU121" s="888"/>
      <c r="BV121" s="888">
        <v>21962855</v>
      </c>
      <c r="BW121" s="888"/>
      <c r="BX121" s="888"/>
      <c r="BY121" s="888"/>
      <c r="BZ121" s="888"/>
      <c r="CA121" s="888">
        <v>22132831</v>
      </c>
      <c r="CB121" s="888"/>
      <c r="CC121" s="888"/>
      <c r="CD121" s="888"/>
      <c r="CE121" s="888"/>
      <c r="CF121" s="889">
        <v>170.4</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9227</v>
      </c>
      <c r="DH121" s="801"/>
      <c r="DI121" s="801"/>
      <c r="DJ121" s="801"/>
      <c r="DK121" s="801"/>
      <c r="DL121" s="801">
        <v>6358</v>
      </c>
      <c r="DM121" s="801"/>
      <c r="DN121" s="801"/>
      <c r="DO121" s="801"/>
      <c r="DP121" s="801"/>
      <c r="DQ121" s="801">
        <v>4831</v>
      </c>
      <c r="DR121" s="801"/>
      <c r="DS121" s="801"/>
      <c r="DT121" s="801"/>
      <c r="DU121" s="801"/>
      <c r="DV121" s="853">
        <v>0</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32420765</v>
      </c>
      <c r="BR122" s="870"/>
      <c r="BS122" s="870"/>
      <c r="BT122" s="870"/>
      <c r="BU122" s="870"/>
      <c r="BV122" s="870">
        <v>32275302</v>
      </c>
      <c r="BW122" s="870"/>
      <c r="BX122" s="870"/>
      <c r="BY122" s="870"/>
      <c r="BZ122" s="870"/>
      <c r="CA122" s="870">
        <v>32827315</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10757</v>
      </c>
      <c r="AB123" s="814"/>
      <c r="AC123" s="814"/>
      <c r="AD123" s="814"/>
      <c r="AE123" s="815"/>
      <c r="AF123" s="816">
        <v>10467</v>
      </c>
      <c r="AG123" s="814"/>
      <c r="AH123" s="814"/>
      <c r="AI123" s="814"/>
      <c r="AJ123" s="815"/>
      <c r="AK123" s="816">
        <v>3622</v>
      </c>
      <c r="AL123" s="814"/>
      <c r="AM123" s="814"/>
      <c r="AN123" s="814"/>
      <c r="AO123" s="815"/>
      <c r="AP123" s="784">
        <v>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70.8</v>
      </c>
      <c r="BR123" s="862"/>
      <c r="BS123" s="862"/>
      <c r="BT123" s="862"/>
      <c r="BU123" s="862"/>
      <c r="BV123" s="862">
        <v>67.099999999999994</v>
      </c>
      <c r="BW123" s="862"/>
      <c r="BX123" s="862"/>
      <c r="BY123" s="862"/>
      <c r="BZ123" s="862"/>
      <c r="CA123" s="862">
        <v>38.799999999999997</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37997</v>
      </c>
      <c r="AB126" s="814"/>
      <c r="AC126" s="814"/>
      <c r="AD126" s="814"/>
      <c r="AE126" s="815"/>
      <c r="AF126" s="816">
        <v>21335</v>
      </c>
      <c r="AG126" s="814"/>
      <c r="AH126" s="814"/>
      <c r="AI126" s="814"/>
      <c r="AJ126" s="815"/>
      <c r="AK126" s="816">
        <v>13649</v>
      </c>
      <c r="AL126" s="814"/>
      <c r="AM126" s="814"/>
      <c r="AN126" s="814"/>
      <c r="AO126" s="815"/>
      <c r="AP126" s="784">
        <v>0.1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3428</v>
      </c>
      <c r="AB127" s="814"/>
      <c r="AC127" s="814"/>
      <c r="AD127" s="814"/>
      <c r="AE127" s="815"/>
      <c r="AF127" s="816">
        <v>1681</v>
      </c>
      <c r="AG127" s="814"/>
      <c r="AH127" s="814"/>
      <c r="AI127" s="814"/>
      <c r="AJ127" s="815"/>
      <c r="AK127" s="816">
        <v>933</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109</v>
      </c>
      <c r="BG127" s="791"/>
      <c r="BH127" s="791"/>
      <c r="BI127" s="791"/>
      <c r="BJ127" s="791"/>
      <c r="BK127" s="791"/>
      <c r="BL127" s="792"/>
      <c r="BM127" s="790">
        <v>12.79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1597216</v>
      </c>
      <c r="DH127" s="850"/>
      <c r="DI127" s="850"/>
      <c r="DJ127" s="850"/>
      <c r="DK127" s="850"/>
      <c r="DL127" s="850">
        <v>1291195</v>
      </c>
      <c r="DM127" s="850"/>
      <c r="DN127" s="850"/>
      <c r="DO127" s="850"/>
      <c r="DP127" s="850"/>
      <c r="DQ127" s="850">
        <v>2967</v>
      </c>
      <c r="DR127" s="850"/>
      <c r="DS127" s="850"/>
      <c r="DT127" s="850"/>
      <c r="DU127" s="850"/>
      <c r="DV127" s="851">
        <v>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632544</v>
      </c>
      <c r="AB128" s="754"/>
      <c r="AC128" s="754"/>
      <c r="AD128" s="754"/>
      <c r="AE128" s="755"/>
      <c r="AF128" s="756">
        <v>691991</v>
      </c>
      <c r="AG128" s="754"/>
      <c r="AH128" s="754"/>
      <c r="AI128" s="754"/>
      <c r="AJ128" s="755"/>
      <c r="AK128" s="756">
        <v>653446</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109</v>
      </c>
      <c r="BG128" s="821"/>
      <c r="BH128" s="821"/>
      <c r="BI128" s="821"/>
      <c r="BJ128" s="821"/>
      <c r="BK128" s="821"/>
      <c r="BL128" s="822"/>
      <c r="BM128" s="820">
        <v>17.79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14418926</v>
      </c>
      <c r="AB129" s="814"/>
      <c r="AC129" s="814"/>
      <c r="AD129" s="814"/>
      <c r="AE129" s="815"/>
      <c r="AF129" s="816">
        <v>14391115</v>
      </c>
      <c r="AG129" s="814"/>
      <c r="AH129" s="814"/>
      <c r="AI129" s="814"/>
      <c r="AJ129" s="815"/>
      <c r="AK129" s="816">
        <v>14844573</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6.9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1936221</v>
      </c>
      <c r="AB130" s="814"/>
      <c r="AC130" s="814"/>
      <c r="AD130" s="814"/>
      <c r="AE130" s="815"/>
      <c r="AF130" s="816">
        <v>1988817</v>
      </c>
      <c r="AG130" s="814"/>
      <c r="AH130" s="814"/>
      <c r="AI130" s="814"/>
      <c r="AJ130" s="815"/>
      <c r="AK130" s="816">
        <v>1853001</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38.799999999999997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12482705</v>
      </c>
      <c r="AB131" s="747"/>
      <c r="AC131" s="747"/>
      <c r="AD131" s="747"/>
      <c r="AE131" s="748"/>
      <c r="AF131" s="749">
        <v>12402298</v>
      </c>
      <c r="AG131" s="747"/>
      <c r="AH131" s="747"/>
      <c r="AI131" s="747"/>
      <c r="AJ131" s="748"/>
      <c r="AK131" s="749">
        <v>12991572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7.96855329</v>
      </c>
      <c r="AB132" s="770"/>
      <c r="AC132" s="770"/>
      <c r="AD132" s="770"/>
      <c r="AE132" s="771"/>
      <c r="AF132" s="772">
        <v>6.4432010909999997</v>
      </c>
      <c r="AG132" s="770"/>
      <c r="AH132" s="770"/>
      <c r="AI132" s="770"/>
      <c r="AJ132" s="771"/>
      <c r="AK132" s="772">
        <v>6.319219876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8.6</v>
      </c>
      <c r="AB133" s="779"/>
      <c r="AC133" s="779"/>
      <c r="AD133" s="779"/>
      <c r="AE133" s="780"/>
      <c r="AF133" s="778">
        <v>7.6</v>
      </c>
      <c r="AG133" s="779"/>
      <c r="AH133" s="779"/>
      <c r="AI133" s="779"/>
      <c r="AJ133" s="780"/>
      <c r="AK133" s="778">
        <v>6.9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4213373</v>
      </c>
      <c r="L9" s="264">
        <v>60999</v>
      </c>
      <c r="M9" s="265">
        <v>58112</v>
      </c>
      <c r="N9" s="266">
        <v>5</v>
      </c>
    </row>
    <row r="10" spans="1:16">
      <c r="A10" s="248"/>
      <c r="B10" s="244"/>
      <c r="C10" s="244"/>
      <c r="D10" s="244"/>
      <c r="E10" s="244"/>
      <c r="F10" s="244"/>
      <c r="G10" s="1163" t="s">
        <v>473</v>
      </c>
      <c r="H10" s="1164"/>
      <c r="I10" s="1164"/>
      <c r="J10" s="1165"/>
      <c r="K10" s="267">
        <v>532181</v>
      </c>
      <c r="L10" s="268">
        <v>7705</v>
      </c>
      <c r="M10" s="269">
        <v>3510</v>
      </c>
      <c r="N10" s="270">
        <v>119.5</v>
      </c>
    </row>
    <row r="11" spans="1:16" ht="13.5" customHeight="1">
      <c r="A11" s="248"/>
      <c r="B11" s="244"/>
      <c r="C11" s="244"/>
      <c r="D11" s="244"/>
      <c r="E11" s="244"/>
      <c r="F11" s="244"/>
      <c r="G11" s="1163" t="s">
        <v>474</v>
      </c>
      <c r="H11" s="1164"/>
      <c r="I11" s="1164"/>
      <c r="J11" s="1165"/>
      <c r="K11" s="267">
        <v>4663</v>
      </c>
      <c r="L11" s="268">
        <v>68</v>
      </c>
      <c r="M11" s="269">
        <v>6281</v>
      </c>
      <c r="N11" s="270">
        <v>-98.9</v>
      </c>
    </row>
    <row r="12" spans="1:16" ht="13.5" customHeight="1">
      <c r="A12" s="248"/>
      <c r="B12" s="244"/>
      <c r="C12" s="244"/>
      <c r="D12" s="244"/>
      <c r="E12" s="244"/>
      <c r="F12" s="244"/>
      <c r="G12" s="1163" t="s">
        <v>475</v>
      </c>
      <c r="H12" s="1164"/>
      <c r="I12" s="1164"/>
      <c r="J12" s="1165"/>
      <c r="K12" s="267">
        <v>28295</v>
      </c>
      <c r="L12" s="268">
        <v>410</v>
      </c>
      <c r="M12" s="269">
        <v>744</v>
      </c>
      <c r="N12" s="270">
        <v>-44.9</v>
      </c>
    </row>
    <row r="13" spans="1:16" ht="13.5" customHeight="1">
      <c r="A13" s="248"/>
      <c r="B13" s="244"/>
      <c r="C13" s="244"/>
      <c r="D13" s="244"/>
      <c r="E13" s="244"/>
      <c r="F13" s="244"/>
      <c r="G13" s="1163" t="s">
        <v>476</v>
      </c>
      <c r="H13" s="1164"/>
      <c r="I13" s="1164"/>
      <c r="J13" s="1165"/>
      <c r="K13" s="267" t="s">
        <v>477</v>
      </c>
      <c r="L13" s="268" t="s">
        <v>477</v>
      </c>
      <c r="M13" s="269">
        <v>1</v>
      </c>
      <c r="N13" s="270" t="s">
        <v>477</v>
      </c>
    </row>
    <row r="14" spans="1:16" ht="13.5" customHeight="1">
      <c r="A14" s="248"/>
      <c r="B14" s="244"/>
      <c r="C14" s="244"/>
      <c r="D14" s="244"/>
      <c r="E14" s="244"/>
      <c r="F14" s="244"/>
      <c r="G14" s="1163" t="s">
        <v>478</v>
      </c>
      <c r="H14" s="1164"/>
      <c r="I14" s="1164"/>
      <c r="J14" s="1165"/>
      <c r="K14" s="267">
        <v>186795</v>
      </c>
      <c r="L14" s="268">
        <v>2704</v>
      </c>
      <c r="M14" s="269">
        <v>2803</v>
      </c>
      <c r="N14" s="270">
        <v>-3.5</v>
      </c>
    </row>
    <row r="15" spans="1:16" ht="13.5" customHeight="1">
      <c r="A15" s="248"/>
      <c r="B15" s="244"/>
      <c r="C15" s="244"/>
      <c r="D15" s="244"/>
      <c r="E15" s="244"/>
      <c r="F15" s="244"/>
      <c r="G15" s="1163" t="s">
        <v>479</v>
      </c>
      <c r="H15" s="1164"/>
      <c r="I15" s="1164"/>
      <c r="J15" s="1165"/>
      <c r="K15" s="267">
        <v>83029</v>
      </c>
      <c r="L15" s="268">
        <v>1202</v>
      </c>
      <c r="M15" s="269">
        <v>1119</v>
      </c>
      <c r="N15" s="270">
        <v>7.4</v>
      </c>
    </row>
    <row r="16" spans="1:16">
      <c r="A16" s="248"/>
      <c r="B16" s="244"/>
      <c r="C16" s="244"/>
      <c r="D16" s="244"/>
      <c r="E16" s="244"/>
      <c r="F16" s="244"/>
      <c r="G16" s="1166" t="s">
        <v>480</v>
      </c>
      <c r="H16" s="1167"/>
      <c r="I16" s="1167"/>
      <c r="J16" s="1168"/>
      <c r="K16" s="268">
        <v>-447724</v>
      </c>
      <c r="L16" s="268">
        <v>-6482</v>
      </c>
      <c r="M16" s="269">
        <v>-5386</v>
      </c>
      <c r="N16" s="270">
        <v>20.3</v>
      </c>
    </row>
    <row r="17" spans="1:16">
      <c r="A17" s="248"/>
      <c r="B17" s="244"/>
      <c r="C17" s="244"/>
      <c r="D17" s="244"/>
      <c r="E17" s="244"/>
      <c r="F17" s="244"/>
      <c r="G17" s="1166" t="s">
        <v>168</v>
      </c>
      <c r="H17" s="1167"/>
      <c r="I17" s="1167"/>
      <c r="J17" s="1168"/>
      <c r="K17" s="268">
        <v>4600612</v>
      </c>
      <c r="L17" s="268">
        <v>66605</v>
      </c>
      <c r="M17" s="269">
        <v>67183</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6.79</v>
      </c>
      <c r="L21" s="281">
        <v>6.12</v>
      </c>
      <c r="M21" s="282">
        <v>0.67</v>
      </c>
      <c r="N21" s="249"/>
      <c r="O21" s="283"/>
      <c r="P21" s="279"/>
    </row>
    <row r="22" spans="1:16" s="284" customFormat="1">
      <c r="A22" s="279"/>
      <c r="B22" s="249"/>
      <c r="C22" s="249"/>
      <c r="D22" s="249"/>
      <c r="E22" s="249"/>
      <c r="F22" s="249"/>
      <c r="G22" s="1160" t="s">
        <v>486</v>
      </c>
      <c r="H22" s="1161"/>
      <c r="I22" s="1161"/>
      <c r="J22" s="1162"/>
      <c r="K22" s="285">
        <v>100.1</v>
      </c>
      <c r="L22" s="286">
        <v>98.7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2446647</v>
      </c>
      <c r="L32" s="294">
        <v>35421</v>
      </c>
      <c r="M32" s="295">
        <v>33998</v>
      </c>
      <c r="N32" s="296">
        <v>4.2</v>
      </c>
    </row>
    <row r="33" spans="1:16" ht="13.5" customHeight="1">
      <c r="A33" s="248"/>
      <c r="B33" s="244"/>
      <c r="C33" s="244"/>
      <c r="D33" s="244"/>
      <c r="E33" s="244"/>
      <c r="F33" s="244"/>
      <c r="G33" s="1151" t="s">
        <v>491</v>
      </c>
      <c r="H33" s="1152"/>
      <c r="I33" s="1152"/>
      <c r="J33" s="1153"/>
      <c r="K33" s="294" t="s">
        <v>477</v>
      </c>
      <c r="L33" s="294" t="s">
        <v>477</v>
      </c>
      <c r="M33" s="295">
        <v>1</v>
      </c>
      <c r="N33" s="296" t="s">
        <v>477</v>
      </c>
    </row>
    <row r="34" spans="1:16" ht="27" customHeight="1">
      <c r="A34" s="248"/>
      <c r="B34" s="244"/>
      <c r="C34" s="244"/>
      <c r="D34" s="244"/>
      <c r="E34" s="244"/>
      <c r="F34" s="244"/>
      <c r="G34" s="1151" t="s">
        <v>492</v>
      </c>
      <c r="H34" s="1152"/>
      <c r="I34" s="1152"/>
      <c r="J34" s="1153"/>
      <c r="K34" s="294" t="s">
        <v>477</v>
      </c>
      <c r="L34" s="294" t="s">
        <v>477</v>
      </c>
      <c r="M34" s="295">
        <v>39</v>
      </c>
      <c r="N34" s="296" t="s">
        <v>477</v>
      </c>
    </row>
    <row r="35" spans="1:16" ht="27" customHeight="1">
      <c r="A35" s="248"/>
      <c r="B35" s="244"/>
      <c r="C35" s="244"/>
      <c r="D35" s="244"/>
      <c r="E35" s="244"/>
      <c r="F35" s="244"/>
      <c r="G35" s="1151" t="s">
        <v>493</v>
      </c>
      <c r="H35" s="1152"/>
      <c r="I35" s="1152"/>
      <c r="J35" s="1153"/>
      <c r="K35" s="294">
        <v>821324</v>
      </c>
      <c r="L35" s="294">
        <v>11891</v>
      </c>
      <c r="M35" s="295">
        <v>9007</v>
      </c>
      <c r="N35" s="296">
        <v>32</v>
      </c>
    </row>
    <row r="36" spans="1:16" ht="27" customHeight="1">
      <c r="A36" s="248"/>
      <c r="B36" s="244"/>
      <c r="C36" s="244"/>
      <c r="D36" s="244"/>
      <c r="E36" s="244"/>
      <c r="F36" s="244"/>
      <c r="G36" s="1151" t="s">
        <v>494</v>
      </c>
      <c r="H36" s="1152"/>
      <c r="I36" s="1152"/>
      <c r="J36" s="1153"/>
      <c r="K36" s="294">
        <v>28602</v>
      </c>
      <c r="L36" s="294">
        <v>414</v>
      </c>
      <c r="M36" s="295">
        <v>2239</v>
      </c>
      <c r="N36" s="296">
        <v>-81.5</v>
      </c>
    </row>
    <row r="37" spans="1:16" ht="13.5" customHeight="1">
      <c r="A37" s="248"/>
      <c r="B37" s="244"/>
      <c r="C37" s="244"/>
      <c r="D37" s="244"/>
      <c r="E37" s="244"/>
      <c r="F37" s="244"/>
      <c r="G37" s="1151" t="s">
        <v>495</v>
      </c>
      <c r="H37" s="1152"/>
      <c r="I37" s="1152"/>
      <c r="J37" s="1153"/>
      <c r="K37" s="294">
        <v>30840</v>
      </c>
      <c r="L37" s="294">
        <v>446</v>
      </c>
      <c r="M37" s="295">
        <v>951</v>
      </c>
      <c r="N37" s="296">
        <v>-53.1</v>
      </c>
    </row>
    <row r="38" spans="1:16" ht="27" customHeight="1">
      <c r="A38" s="248"/>
      <c r="B38" s="244"/>
      <c r="C38" s="244"/>
      <c r="D38" s="244"/>
      <c r="E38" s="244"/>
      <c r="F38" s="244"/>
      <c r="G38" s="1154" t="s">
        <v>496</v>
      </c>
      <c r="H38" s="1155"/>
      <c r="I38" s="1155"/>
      <c r="J38" s="1156"/>
      <c r="K38" s="297" t="s">
        <v>477</v>
      </c>
      <c r="L38" s="297" t="s">
        <v>477</v>
      </c>
      <c r="M38" s="298">
        <v>6</v>
      </c>
      <c r="N38" s="299" t="s">
        <v>477</v>
      </c>
      <c r="O38" s="293"/>
    </row>
    <row r="39" spans="1:16">
      <c r="A39" s="248"/>
      <c r="B39" s="244"/>
      <c r="C39" s="244"/>
      <c r="D39" s="244"/>
      <c r="E39" s="244"/>
      <c r="F39" s="244"/>
      <c r="G39" s="1154" t="s">
        <v>497</v>
      </c>
      <c r="H39" s="1155"/>
      <c r="I39" s="1155"/>
      <c r="J39" s="1156"/>
      <c r="K39" s="300">
        <v>-653446</v>
      </c>
      <c r="L39" s="300">
        <v>-9460</v>
      </c>
      <c r="M39" s="301">
        <v>-6589</v>
      </c>
      <c r="N39" s="302">
        <v>43.6</v>
      </c>
      <c r="O39" s="293"/>
    </row>
    <row r="40" spans="1:16" ht="27" customHeight="1">
      <c r="A40" s="248"/>
      <c r="B40" s="244"/>
      <c r="C40" s="244"/>
      <c r="D40" s="244"/>
      <c r="E40" s="244"/>
      <c r="F40" s="244"/>
      <c r="G40" s="1151" t="s">
        <v>498</v>
      </c>
      <c r="H40" s="1152"/>
      <c r="I40" s="1152"/>
      <c r="J40" s="1153"/>
      <c r="K40" s="300">
        <v>-1853001</v>
      </c>
      <c r="L40" s="300">
        <v>-26827</v>
      </c>
      <c r="M40" s="301">
        <v>-27524</v>
      </c>
      <c r="N40" s="302">
        <v>-2.5</v>
      </c>
      <c r="O40" s="293"/>
    </row>
    <row r="41" spans="1:16">
      <c r="A41" s="248"/>
      <c r="B41" s="244"/>
      <c r="C41" s="244"/>
      <c r="D41" s="244"/>
      <c r="E41" s="244"/>
      <c r="F41" s="244"/>
      <c r="G41" s="1157" t="s">
        <v>279</v>
      </c>
      <c r="H41" s="1158"/>
      <c r="I41" s="1158"/>
      <c r="J41" s="1159"/>
      <c r="K41" s="294">
        <v>820966</v>
      </c>
      <c r="L41" s="300">
        <v>11885</v>
      </c>
      <c r="M41" s="301">
        <v>12127</v>
      </c>
      <c r="N41" s="302">
        <v>-2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3688219</v>
      </c>
      <c r="J51" s="320">
        <v>53644</v>
      </c>
      <c r="K51" s="321">
        <v>4.0999999999999996</v>
      </c>
      <c r="L51" s="322">
        <v>47569</v>
      </c>
      <c r="M51" s="323">
        <v>-23.1</v>
      </c>
      <c r="N51" s="324">
        <v>27.2</v>
      </c>
    </row>
    <row r="52" spans="1:14">
      <c r="A52" s="248"/>
      <c r="B52" s="244"/>
      <c r="C52" s="244"/>
      <c r="D52" s="244"/>
      <c r="E52" s="244"/>
      <c r="F52" s="244"/>
      <c r="G52" s="325"/>
      <c r="H52" s="326" t="s">
        <v>509</v>
      </c>
      <c r="I52" s="327">
        <v>2155488</v>
      </c>
      <c r="J52" s="328">
        <v>31351</v>
      </c>
      <c r="K52" s="329">
        <v>3.2</v>
      </c>
      <c r="L52" s="330">
        <v>26255</v>
      </c>
      <c r="M52" s="331">
        <v>-18.399999999999999</v>
      </c>
      <c r="N52" s="332">
        <v>21.6</v>
      </c>
    </row>
    <row r="53" spans="1:14">
      <c r="A53" s="248"/>
      <c r="B53" s="244"/>
      <c r="C53" s="244"/>
      <c r="D53" s="244"/>
      <c r="E53" s="244"/>
      <c r="F53" s="244"/>
      <c r="G53" s="310" t="s">
        <v>510</v>
      </c>
      <c r="H53" s="311"/>
      <c r="I53" s="319">
        <v>2649162</v>
      </c>
      <c r="J53" s="320">
        <v>38507</v>
      </c>
      <c r="K53" s="321">
        <v>-28.2</v>
      </c>
      <c r="L53" s="322">
        <v>50880</v>
      </c>
      <c r="M53" s="323">
        <v>7</v>
      </c>
      <c r="N53" s="324">
        <v>-35.200000000000003</v>
      </c>
    </row>
    <row r="54" spans="1:14">
      <c r="A54" s="248"/>
      <c r="B54" s="244"/>
      <c r="C54" s="244"/>
      <c r="D54" s="244"/>
      <c r="E54" s="244"/>
      <c r="F54" s="244"/>
      <c r="G54" s="325"/>
      <c r="H54" s="326" t="s">
        <v>509</v>
      </c>
      <c r="I54" s="327">
        <v>1451313</v>
      </c>
      <c r="J54" s="328">
        <v>21096</v>
      </c>
      <c r="K54" s="329">
        <v>-32.700000000000003</v>
      </c>
      <c r="L54" s="330">
        <v>26879</v>
      </c>
      <c r="M54" s="331">
        <v>2.4</v>
      </c>
      <c r="N54" s="332">
        <v>-35.1</v>
      </c>
    </row>
    <row r="55" spans="1:14">
      <c r="A55" s="248"/>
      <c r="B55" s="244"/>
      <c r="C55" s="244"/>
      <c r="D55" s="244"/>
      <c r="E55" s="244"/>
      <c r="F55" s="244"/>
      <c r="G55" s="310" t="s">
        <v>511</v>
      </c>
      <c r="H55" s="311"/>
      <c r="I55" s="319">
        <v>3968287</v>
      </c>
      <c r="J55" s="320">
        <v>57601</v>
      </c>
      <c r="K55" s="321">
        <v>49.6</v>
      </c>
      <c r="L55" s="322">
        <v>63956</v>
      </c>
      <c r="M55" s="323">
        <v>25.7</v>
      </c>
      <c r="N55" s="324">
        <v>23.9</v>
      </c>
    </row>
    <row r="56" spans="1:14">
      <c r="A56" s="248"/>
      <c r="B56" s="244"/>
      <c r="C56" s="244"/>
      <c r="D56" s="244"/>
      <c r="E56" s="244"/>
      <c r="F56" s="244"/>
      <c r="G56" s="325"/>
      <c r="H56" s="326" t="s">
        <v>509</v>
      </c>
      <c r="I56" s="327">
        <v>2213156</v>
      </c>
      <c r="J56" s="328">
        <v>32125</v>
      </c>
      <c r="K56" s="329">
        <v>52.3</v>
      </c>
      <c r="L56" s="330">
        <v>29239</v>
      </c>
      <c r="M56" s="331">
        <v>8.8000000000000007</v>
      </c>
      <c r="N56" s="332">
        <v>43.5</v>
      </c>
    </row>
    <row r="57" spans="1:14">
      <c r="A57" s="248"/>
      <c r="B57" s="244"/>
      <c r="C57" s="244"/>
      <c r="D57" s="244"/>
      <c r="E57" s="244"/>
      <c r="F57" s="244"/>
      <c r="G57" s="310" t="s">
        <v>512</v>
      </c>
      <c r="H57" s="311"/>
      <c r="I57" s="319">
        <v>4346412</v>
      </c>
      <c r="J57" s="320">
        <v>63032</v>
      </c>
      <c r="K57" s="321">
        <v>9.4</v>
      </c>
      <c r="L57" s="322">
        <v>66255</v>
      </c>
      <c r="M57" s="323">
        <v>3.6</v>
      </c>
      <c r="N57" s="324">
        <v>5.8</v>
      </c>
    </row>
    <row r="58" spans="1:14">
      <c r="A58" s="248"/>
      <c r="B58" s="244"/>
      <c r="C58" s="244"/>
      <c r="D58" s="244"/>
      <c r="E58" s="244"/>
      <c r="F58" s="244"/>
      <c r="G58" s="325"/>
      <c r="H58" s="326" t="s">
        <v>509</v>
      </c>
      <c r="I58" s="327">
        <v>2273000</v>
      </c>
      <c r="J58" s="328">
        <v>32963</v>
      </c>
      <c r="K58" s="329">
        <v>2.6</v>
      </c>
      <c r="L58" s="330">
        <v>31822</v>
      </c>
      <c r="M58" s="331">
        <v>8.8000000000000007</v>
      </c>
      <c r="N58" s="332">
        <v>-6.2</v>
      </c>
    </row>
    <row r="59" spans="1:14">
      <c r="A59" s="248"/>
      <c r="B59" s="244"/>
      <c r="C59" s="244"/>
      <c r="D59" s="244"/>
      <c r="E59" s="244"/>
      <c r="F59" s="244"/>
      <c r="G59" s="310" t="s">
        <v>513</v>
      </c>
      <c r="H59" s="311"/>
      <c r="I59" s="319">
        <v>4754915</v>
      </c>
      <c r="J59" s="320">
        <v>68839</v>
      </c>
      <c r="K59" s="321">
        <v>9.1999999999999993</v>
      </c>
      <c r="L59" s="322">
        <v>47278</v>
      </c>
      <c r="M59" s="323">
        <v>-28.6</v>
      </c>
      <c r="N59" s="324">
        <v>37.799999999999997</v>
      </c>
    </row>
    <row r="60" spans="1:14">
      <c r="A60" s="248"/>
      <c r="B60" s="244"/>
      <c r="C60" s="244"/>
      <c r="D60" s="244"/>
      <c r="E60" s="244"/>
      <c r="F60" s="244"/>
      <c r="G60" s="325"/>
      <c r="H60" s="326" t="s">
        <v>509</v>
      </c>
      <c r="I60" s="333">
        <v>2812759</v>
      </c>
      <c r="J60" s="328">
        <v>40722</v>
      </c>
      <c r="K60" s="329">
        <v>23.5</v>
      </c>
      <c r="L60" s="330">
        <v>24096</v>
      </c>
      <c r="M60" s="331">
        <v>-24.3</v>
      </c>
      <c r="N60" s="332">
        <v>47.8</v>
      </c>
    </row>
    <row r="61" spans="1:14">
      <c r="A61" s="248"/>
      <c r="B61" s="244"/>
      <c r="C61" s="244"/>
      <c r="D61" s="244"/>
      <c r="E61" s="244"/>
      <c r="F61" s="244"/>
      <c r="G61" s="310" t="s">
        <v>514</v>
      </c>
      <c r="H61" s="334"/>
      <c r="I61" s="335">
        <v>3881399</v>
      </c>
      <c r="J61" s="336">
        <v>56325</v>
      </c>
      <c r="K61" s="337">
        <v>8.8000000000000007</v>
      </c>
      <c r="L61" s="338">
        <v>55188</v>
      </c>
      <c r="M61" s="339">
        <v>-3.1</v>
      </c>
      <c r="N61" s="324">
        <v>11.9</v>
      </c>
    </row>
    <row r="62" spans="1:14">
      <c r="A62" s="248"/>
      <c r="B62" s="244"/>
      <c r="C62" s="244"/>
      <c r="D62" s="244"/>
      <c r="E62" s="244"/>
      <c r="F62" s="244"/>
      <c r="G62" s="325"/>
      <c r="H62" s="326" t="s">
        <v>509</v>
      </c>
      <c r="I62" s="327">
        <v>2181143</v>
      </c>
      <c r="J62" s="328">
        <v>31651</v>
      </c>
      <c r="K62" s="329">
        <v>9.8000000000000007</v>
      </c>
      <c r="L62" s="330">
        <v>27658</v>
      </c>
      <c r="M62" s="331">
        <v>-4.5</v>
      </c>
      <c r="N62" s="332">
        <v>14.3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9.08</v>
      </c>
      <c r="G47" s="12">
        <v>9.26</v>
      </c>
      <c r="H47" s="12">
        <v>11.43</v>
      </c>
      <c r="I47" s="12">
        <v>11.63</v>
      </c>
      <c r="J47" s="13">
        <v>13.5</v>
      </c>
    </row>
    <row r="48" spans="2:10" ht="57.75" customHeight="1">
      <c r="B48" s="14"/>
      <c r="C48" s="1171" t="s">
        <v>4</v>
      </c>
      <c r="D48" s="1171"/>
      <c r="E48" s="1172"/>
      <c r="F48" s="15">
        <v>1.95</v>
      </c>
      <c r="G48" s="16">
        <v>4.42</v>
      </c>
      <c r="H48" s="16">
        <v>5.3</v>
      </c>
      <c r="I48" s="16">
        <v>4.22</v>
      </c>
      <c r="J48" s="17">
        <v>5.4</v>
      </c>
    </row>
    <row r="49" spans="2:10" ht="57.75" customHeight="1" thickBot="1">
      <c r="B49" s="18"/>
      <c r="C49" s="1173" t="s">
        <v>5</v>
      </c>
      <c r="D49" s="1173"/>
      <c r="E49" s="1174"/>
      <c r="F49" s="19">
        <v>0.72</v>
      </c>
      <c r="G49" s="20">
        <v>2.94</v>
      </c>
      <c r="H49" s="20">
        <v>1.82</v>
      </c>
      <c r="I49" s="20" t="s">
        <v>521</v>
      </c>
      <c r="J49" s="21">
        <v>1.9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恵庭市役所</cp:lastModifiedBy>
  <cp:lastPrinted>2017-02-15T11:00:17Z</cp:lastPrinted>
  <dcterms:created xsi:type="dcterms:W3CDTF">2017-01-25T01:14:25Z</dcterms:created>
  <dcterms:modified xsi:type="dcterms:W3CDTF">2017-04-28T00:55:56Z</dcterms:modified>
  <cp:category/>
</cp:coreProperties>
</file>