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B614381A-4F70-45BD-AE20-947CEB1BA38E}" xr6:coauthVersionLast="47" xr6:coauthVersionMax="47" xr10:uidLastSave="{00000000-0000-0000-0000-000000000000}"/>
  <bookViews>
    <workbookView xWindow="-120" yWindow="-120" windowWidth="20730" windowHeight="11040" tabRatio="784" xr2:uid="{00000000-000D-0000-FFFF-FFFF00000000}"/>
  </bookViews>
  <sheets>
    <sheet name="恵庭市請求書" sheetId="9" r:id="rId1"/>
    <sheet name="共通部分マスター" sheetId="4" r:id="rId2"/>
  </sheets>
  <definedNames>
    <definedName name="_xlnm.Print_Area" localSheetId="0">恵庭市請求書!$A$1:$M$36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9" l="1"/>
  <c r="R31" i="9"/>
  <c r="I31" i="9" s="1"/>
  <c r="U30" i="9"/>
  <c r="J30" i="9" s="1"/>
  <c r="T30" i="9"/>
  <c r="V30" i="9" s="1"/>
  <c r="K30" i="9" s="1"/>
  <c r="I30" i="9"/>
  <c r="U29" i="9"/>
  <c r="T29" i="9"/>
  <c r="V29" i="9" s="1"/>
  <c r="I29" i="9"/>
  <c r="R28" i="9"/>
  <c r="I28" i="9" s="1"/>
  <c r="S27" i="9"/>
  <c r="T27" i="9" s="1"/>
  <c r="V27" i="9" s="1"/>
  <c r="K27" i="9" s="1"/>
  <c r="I27" i="9"/>
  <c r="S26" i="9"/>
  <c r="U26" i="9" s="1"/>
  <c r="J26" i="9" s="1"/>
  <c r="I26" i="9"/>
  <c r="S25" i="9"/>
  <c r="U25" i="9" s="1"/>
  <c r="J25" i="9" s="1"/>
  <c r="I25" i="9"/>
  <c r="S24" i="9"/>
  <c r="T24" i="9" s="1"/>
  <c r="V24" i="9" s="1"/>
  <c r="K24" i="9" s="1"/>
  <c r="I24" i="9"/>
  <c r="S23" i="9"/>
  <c r="U23" i="9" s="1"/>
  <c r="I23" i="9"/>
  <c r="S22" i="9"/>
  <c r="U22" i="9" s="1"/>
  <c r="J22" i="9" s="1"/>
  <c r="I22" i="9"/>
  <c r="U24" i="9" l="1"/>
  <c r="J24" i="9" s="1"/>
  <c r="V31" i="9"/>
  <c r="K29" i="9"/>
  <c r="K31" i="9" s="1"/>
  <c r="T22" i="9"/>
  <c r="V22" i="9" s="1"/>
  <c r="K22" i="9" s="1"/>
  <c r="U31" i="9"/>
  <c r="T25" i="9"/>
  <c r="V25" i="9" s="1"/>
  <c r="K25" i="9" s="1"/>
  <c r="U27" i="9"/>
  <c r="J27" i="9" s="1"/>
  <c r="J23" i="9"/>
  <c r="J29" i="9"/>
  <c r="J31" i="9" s="1"/>
  <c r="T26" i="9"/>
  <c r="V26" i="9" s="1"/>
  <c r="K26" i="9" s="1"/>
  <c r="R32" i="9"/>
  <c r="I32" i="9" s="1"/>
  <c r="T23" i="9"/>
  <c r="V23" i="9" s="1"/>
  <c r="K23" i="9" s="1"/>
  <c r="U28" i="9" l="1"/>
  <c r="J28" i="9" s="1"/>
  <c r="J32" i="9" s="1"/>
  <c r="V28" i="9"/>
  <c r="U32" i="9" l="1"/>
  <c r="K28" i="9"/>
  <c r="K32" i="9" s="1"/>
  <c r="V32" i="9"/>
</calcChain>
</file>

<file path=xl/sharedStrings.xml><?xml version="1.0" encoding="utf-8"?>
<sst xmlns="http://schemas.openxmlformats.org/spreadsheetml/2006/main" count="70" uniqueCount="48">
  <si>
    <t>消費税率</t>
    <rPh sb="0" eb="2">
      <t>ショウヒ</t>
    </rPh>
    <rPh sb="2" eb="4">
      <t>ゼイリツ</t>
    </rPh>
    <phoneticPr fontId="2"/>
  </si>
  <si>
    <t>10</t>
    <phoneticPr fontId="2"/>
  </si>
  <si>
    <t>←消費税率改正時に修正</t>
    <rPh sb="1" eb="4">
      <t>ショウヒゼイ</t>
    </rPh>
    <rPh sb="4" eb="5">
      <t>リツ</t>
    </rPh>
    <rPh sb="5" eb="8">
      <t>カイセイジ</t>
    </rPh>
    <rPh sb="9" eb="11">
      <t>シュウセイ</t>
    </rPh>
    <phoneticPr fontId="2"/>
  </si>
  <si>
    <t>①健診・HI法</t>
    <rPh sb="1" eb="3">
      <t>ケンシン</t>
    </rPh>
    <rPh sb="6" eb="7">
      <t>ホウ</t>
    </rPh>
    <phoneticPr fontId="2"/>
  </si>
  <si>
    <t>②健診・EIA法</t>
    <rPh sb="1" eb="3">
      <t>ケンシン</t>
    </rPh>
    <rPh sb="7" eb="8">
      <t>ホウ</t>
    </rPh>
    <phoneticPr fontId="2"/>
  </si>
  <si>
    <t>③HI法</t>
    <rPh sb="3" eb="4">
      <t>ホウ</t>
    </rPh>
    <phoneticPr fontId="2"/>
  </si>
  <si>
    <t>④EIA法</t>
    <rPh sb="4" eb="5">
      <t>ホウ</t>
    </rPh>
    <phoneticPr fontId="2"/>
  </si>
  <si>
    <t>⑤夜間休日・HI法</t>
    <rPh sb="1" eb="3">
      <t>ヤカン</t>
    </rPh>
    <rPh sb="3" eb="5">
      <t>キュウジツ</t>
    </rPh>
    <rPh sb="8" eb="9">
      <t>ホウ</t>
    </rPh>
    <phoneticPr fontId="2"/>
  </si>
  <si>
    <t>⑥夜間休日・EIA法</t>
    <rPh sb="1" eb="3">
      <t>ヤカン</t>
    </rPh>
    <rPh sb="3" eb="5">
      <t>キュウジツ</t>
    </rPh>
    <rPh sb="9" eb="10">
      <t>ホウ</t>
    </rPh>
    <phoneticPr fontId="2"/>
  </si>
  <si>
    <t>請求年月日</t>
    <rPh sb="0" eb="2">
      <t>セイキュウ</t>
    </rPh>
    <rPh sb="2" eb="5">
      <t>ネンガッピ</t>
    </rPh>
    <phoneticPr fontId="2"/>
  </si>
  <si>
    <t>市区町村番号</t>
    <rPh sb="0" eb="2">
      <t>シク</t>
    </rPh>
    <rPh sb="2" eb="4">
      <t>チョウソン</t>
    </rPh>
    <rPh sb="4" eb="6">
      <t>バンゴウ</t>
    </rPh>
    <phoneticPr fontId="2"/>
  </si>
  <si>
    <t>請求年月</t>
    <rPh sb="0" eb="2">
      <t>セイキュウ</t>
    </rPh>
    <rPh sb="2" eb="4">
      <t>ネンゲツ</t>
    </rPh>
    <phoneticPr fontId="2"/>
  </si>
  <si>
    <t>風しんの追加的対策に係る費用の支払については、次の名義の預金口座に
口座振替されるよう依頼します。</t>
    <phoneticPr fontId="2"/>
  </si>
  <si>
    <t>（金融コード）</t>
    <rPh sb="1" eb="3">
      <t>キンユウ</t>
    </rPh>
    <phoneticPr fontId="2"/>
  </si>
  <si>
    <t>（支店名コード）</t>
    <rPh sb="1" eb="4">
      <t>シテンメイ</t>
    </rPh>
    <phoneticPr fontId="2"/>
  </si>
  <si>
    <t>振込先</t>
    <rPh sb="0" eb="3">
      <t>フリコミサキ</t>
    </rPh>
    <phoneticPr fontId="2"/>
  </si>
  <si>
    <t>支店名</t>
    <rPh sb="0" eb="3">
      <t>シテンメイ</t>
    </rPh>
    <phoneticPr fontId="2"/>
  </si>
  <si>
    <t>預金種目</t>
    <rPh sb="0" eb="2">
      <t>ヨキン</t>
    </rPh>
    <rPh sb="2" eb="4">
      <t>シュモク</t>
    </rPh>
    <phoneticPr fontId="2"/>
  </si>
  <si>
    <t>口座番号</t>
    <rPh sb="0" eb="2">
      <t>コウザ</t>
    </rPh>
    <rPh sb="2" eb="4">
      <t>バンゴウ</t>
    </rPh>
    <phoneticPr fontId="2"/>
  </si>
  <si>
    <t>（フリガナ）</t>
    <phoneticPr fontId="2"/>
  </si>
  <si>
    <t>口座名義人</t>
    <rPh sb="0" eb="2">
      <t>コウザ</t>
    </rPh>
    <rPh sb="2" eb="5">
      <t>メイギニン</t>
    </rPh>
    <phoneticPr fontId="2"/>
  </si>
  <si>
    <t>【計算スペース】※こちらに件数を記入すると請求書が埋まっていきます</t>
    <rPh sb="1" eb="3">
      <t>ケイサン</t>
    </rPh>
    <rPh sb="13" eb="15">
      <t>ケンスウ</t>
    </rPh>
    <rPh sb="16" eb="18">
      <t>キニュウ</t>
    </rPh>
    <rPh sb="21" eb="24">
      <t>セイキュウショ</t>
    </rPh>
    <rPh sb="25" eb="26">
      <t>ウ</t>
    </rPh>
    <phoneticPr fontId="2"/>
  </si>
  <si>
    <t>請求件数</t>
    <rPh sb="0" eb="2">
      <t>セイキュウ</t>
    </rPh>
    <rPh sb="2" eb="4">
      <t>ケンスウ</t>
    </rPh>
    <phoneticPr fontId="2"/>
  </si>
  <si>
    <t>請求金額
（税抜）</t>
    <rPh sb="0" eb="2">
      <t>セイキュウ</t>
    </rPh>
    <rPh sb="2" eb="4">
      <t>キンガク</t>
    </rPh>
    <rPh sb="6" eb="8">
      <t>ゼイヌキ</t>
    </rPh>
    <phoneticPr fontId="2"/>
  </si>
  <si>
    <t>請求金額
（税込）</t>
    <rPh sb="0" eb="2">
      <t>セイキュウ</t>
    </rPh>
    <rPh sb="2" eb="4">
      <t>キンガク</t>
    </rPh>
    <rPh sb="6" eb="7">
      <t>ゼイ</t>
    </rPh>
    <rPh sb="7" eb="8">
      <t>コミ</t>
    </rPh>
    <phoneticPr fontId="2"/>
  </si>
  <si>
    <t>税抜き単価</t>
    <rPh sb="0" eb="2">
      <t>ゼイヌ</t>
    </rPh>
    <rPh sb="3" eb="5">
      <t>タンカ</t>
    </rPh>
    <phoneticPr fontId="2"/>
  </si>
  <si>
    <t>税込み単価</t>
    <rPh sb="0" eb="2">
      <t>ゼイコ</t>
    </rPh>
    <rPh sb="3" eb="5">
      <t>タンカ</t>
    </rPh>
    <phoneticPr fontId="2"/>
  </si>
  <si>
    <t>請求総額（税抜き）
※システムエラーのチェック用</t>
    <rPh sb="0" eb="2">
      <t>セイキュウ</t>
    </rPh>
    <rPh sb="2" eb="4">
      <t>ソウガク</t>
    </rPh>
    <rPh sb="5" eb="6">
      <t>ゼイ</t>
    </rPh>
    <rPh sb="6" eb="7">
      <t>ヌ</t>
    </rPh>
    <rPh sb="23" eb="24">
      <t>ヨウ</t>
    </rPh>
    <phoneticPr fontId="2"/>
  </si>
  <si>
    <t>請求総額（税込み）</t>
    <rPh sb="0" eb="2">
      <t>セイキュウ</t>
    </rPh>
    <rPh sb="2" eb="4">
      <t>ソウガク</t>
    </rPh>
    <rPh sb="5" eb="6">
      <t>ゼイ</t>
    </rPh>
    <rPh sb="6" eb="7">
      <t>コ</t>
    </rPh>
    <phoneticPr fontId="2"/>
  </si>
  <si>
    <t>抗体検査</t>
    <rPh sb="0" eb="2">
      <t>コウタイ</t>
    </rPh>
    <rPh sb="2" eb="4">
      <t>ケンサ</t>
    </rPh>
    <phoneticPr fontId="2"/>
  </si>
  <si>
    <t>小計</t>
    <rPh sb="0" eb="2">
      <t>ショウケイ</t>
    </rPh>
    <phoneticPr fontId="2"/>
  </si>
  <si>
    <t>予防接種</t>
    <rPh sb="0" eb="2">
      <t>ヨボウ</t>
    </rPh>
    <rPh sb="2" eb="4">
      <t>セッシュ</t>
    </rPh>
    <phoneticPr fontId="2"/>
  </si>
  <si>
    <t>通常</t>
    <rPh sb="0" eb="2">
      <t>ツウジョウ</t>
    </rPh>
    <phoneticPr fontId="2"/>
  </si>
  <si>
    <t>予診のみ</t>
    <rPh sb="0" eb="2">
      <t>ヨシン</t>
    </rPh>
    <phoneticPr fontId="2"/>
  </si>
  <si>
    <t>合計</t>
    <rPh sb="0" eb="2">
      <t>ゴウケイ</t>
    </rPh>
    <phoneticPr fontId="2"/>
  </si>
  <si>
    <t>％</t>
    <phoneticPr fontId="2"/>
  </si>
  <si>
    <t>風しん（追加的対策）請求書</t>
    <rPh sb="0" eb="1">
      <t>フウ</t>
    </rPh>
    <rPh sb="4" eb="7">
      <t>ツイカテキ</t>
    </rPh>
    <rPh sb="7" eb="9">
      <t>タイサク</t>
    </rPh>
    <rPh sb="10" eb="13">
      <t>セイキュウショ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</si>
  <si>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</si>
  <si>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</si>
  <si>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医療機関名</t>
    <rPh sb="0" eb="5">
      <t>イリョウキカンメイ</t>
    </rPh>
    <phoneticPr fontId="2"/>
  </si>
  <si>
    <t>氏名</t>
    <rPh sb="0" eb="2">
      <t>シメイ</t>
    </rPh>
    <phoneticPr fontId="2"/>
  </si>
  <si>
    <t>電話番号</t>
    <rPh sb="0" eb="4">
      <t>デンワバンゴウ</t>
    </rPh>
    <phoneticPr fontId="2"/>
  </si>
  <si>
    <t>※請求印にシャチハタは使用できません。</t>
    <rPh sb="1" eb="4">
      <t>セイキュウイン</t>
    </rPh>
    <rPh sb="11" eb="13">
      <t>シヨウ</t>
    </rPh>
    <phoneticPr fontId="2"/>
  </si>
  <si>
    <t>※請求印が鮮明でない場合、余白に再度押印してください。</t>
    <rPh sb="1" eb="4">
      <t>セイキュウイン</t>
    </rPh>
    <rPh sb="5" eb="7">
      <t>センメイ</t>
    </rPh>
    <rPh sb="10" eb="12">
      <t>バアイ</t>
    </rPh>
    <rPh sb="13" eb="15">
      <t>ヨハク</t>
    </rPh>
    <rPh sb="16" eb="18">
      <t>サイド</t>
    </rPh>
    <rPh sb="18" eb="20">
      <t>オウイン</t>
    </rPh>
    <phoneticPr fontId="2"/>
  </si>
  <si>
    <t>令和7年　月　　日</t>
    <rPh sb="0" eb="2">
      <t>レイワ</t>
    </rPh>
    <rPh sb="3" eb="4">
      <t>ネン</t>
    </rPh>
    <rPh sb="5" eb="6">
      <t>ツキ</t>
    </rPh>
    <rPh sb="8" eb="9">
      <t>ニチ</t>
    </rPh>
    <phoneticPr fontId="2"/>
  </si>
  <si>
    <t>2025年3月分</t>
    <phoneticPr fontId="2"/>
  </si>
  <si>
    <t>１普通　　２当座</t>
    <rPh sb="1" eb="3">
      <t>フツウ</t>
    </rPh>
    <rPh sb="6" eb="8">
      <t>トウザ</t>
    </rPh>
    <phoneticPr fontId="2"/>
  </si>
  <si>
    <t>(あて先）恵庭市長</t>
    <rPh sb="3" eb="4">
      <t>サキ</t>
    </rPh>
    <rPh sb="5" eb="7">
      <t>エニワ</t>
    </rPh>
    <rPh sb="7" eb="9">
      <t>シチョウ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</si>
</sst>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8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25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38" fontId="0" fillId="0" borderId="3" xfId="1" applyFont="1" applyBorder="1" applyAlignment="1"/>
    <xf numFmtId="38" fontId="0" fillId="0" borderId="4" xfId="1" applyFont="1" applyBorder="1" applyAlignment="1"/>
    <xf numFmtId="38" fontId="0" fillId="0" borderId="1" xfId="1" applyFont="1" applyBorder="1" applyAlignment="1"/>
    <xf numFmtId="38" fontId="0" fillId="0" borderId="5" xfId="1" applyFont="1" applyBorder="1" applyAlignment="1"/>
    <xf numFmtId="38" fontId="0" fillId="0" borderId="15" xfId="1" applyFont="1" applyBorder="1" applyAlignment="1"/>
    <xf numFmtId="38" fontId="0" fillId="0" borderId="16" xfId="1" applyFont="1" applyBorder="1" applyAlignment="1"/>
    <xf numFmtId="38" fontId="0" fillId="0" borderId="12" xfId="1" applyFont="1" applyBorder="1" applyAlignment="1"/>
    <xf numFmtId="0" fontId="0" fillId="0" borderId="12" xfId="0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5" fillId="0" borderId="50" xfId="0" applyFont="1" applyBorder="1" applyAlignment="1">
      <alignment horizontal="center" wrapText="1"/>
    </xf>
    <xf numFmtId="38" fontId="0" fillId="0" borderId="19" xfId="1" applyFont="1" applyBorder="1" applyAlignment="1"/>
    <xf numFmtId="38" fontId="0" fillId="0" borderId="20" xfId="1" applyFont="1" applyBorder="1" applyAlignment="1"/>
    <xf numFmtId="38" fontId="0" fillId="0" borderId="52" xfId="1" applyFont="1" applyBorder="1" applyAlignment="1"/>
    <xf numFmtId="38" fontId="0" fillId="0" borderId="53" xfId="1" applyFont="1" applyBorder="1" applyAlignment="1"/>
    <xf numFmtId="38" fontId="0" fillId="0" borderId="17" xfId="1" applyFont="1" applyBorder="1" applyAlignment="1"/>
    <xf numFmtId="38" fontId="0" fillId="0" borderId="54" xfId="1" applyFont="1" applyBorder="1" applyAlignment="1"/>
    <xf numFmtId="38" fontId="0" fillId="0" borderId="48" xfId="1" applyFont="1" applyBorder="1" applyAlignment="1"/>
    <xf numFmtId="38" fontId="0" fillId="0" borderId="22" xfId="1" applyFont="1" applyBorder="1" applyAlignment="1"/>
    <xf numFmtId="38" fontId="0" fillId="0" borderId="24" xfId="1" applyFont="1" applyBorder="1" applyAlignment="1"/>
    <xf numFmtId="38" fontId="0" fillId="0" borderId="11" xfId="1" applyFont="1" applyBorder="1" applyAlignment="1"/>
    <xf numFmtId="38" fontId="0" fillId="0" borderId="55" xfId="1" applyFont="1" applyBorder="1" applyAlignment="1"/>
    <xf numFmtId="38" fontId="0" fillId="0" borderId="56" xfId="1" applyFont="1" applyBorder="1" applyAlignment="1"/>
    <xf numFmtId="176" fontId="0" fillId="0" borderId="3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176" fontId="0" fillId="0" borderId="15" xfId="0" applyNumberFormat="1" applyBorder="1" applyAlignment="1">
      <alignment horizontal="right" vertical="center"/>
    </xf>
    <xf numFmtId="176" fontId="0" fillId="0" borderId="11" xfId="0" applyNumberFormat="1" applyBorder="1" applyAlignment="1">
      <alignment horizontal="right" vertical="center"/>
    </xf>
    <xf numFmtId="176" fontId="0" fillId="0" borderId="11" xfId="0" applyNumberFormat="1" applyBorder="1" applyAlignment="1">
      <alignment horizontal="right"/>
    </xf>
    <xf numFmtId="176" fontId="0" fillId="3" borderId="3" xfId="0" applyNumberFormat="1" applyFill="1" applyBorder="1" applyAlignment="1">
      <alignment horizontal="right"/>
    </xf>
    <xf numFmtId="176" fontId="0" fillId="3" borderId="1" xfId="0" applyNumberFormat="1" applyFill="1" applyBorder="1" applyAlignment="1">
      <alignment horizontal="right"/>
    </xf>
    <xf numFmtId="176" fontId="0" fillId="3" borderId="15" xfId="0" applyNumberFormat="1" applyFill="1" applyBorder="1" applyAlignment="1">
      <alignment horizontal="right"/>
    </xf>
    <xf numFmtId="38" fontId="0" fillId="3" borderId="4" xfId="0" applyNumberFormat="1" applyFill="1" applyBorder="1"/>
    <xf numFmtId="38" fontId="0" fillId="3" borderId="16" xfId="0" applyNumberFormat="1" applyFill="1" applyBorder="1"/>
    <xf numFmtId="38" fontId="0" fillId="0" borderId="23" xfId="1" applyFont="1" applyBorder="1" applyAlignment="1"/>
    <xf numFmtId="38" fontId="0" fillId="0" borderId="25" xfId="1" applyFont="1" applyBorder="1" applyAlignment="1"/>
    <xf numFmtId="38" fontId="0" fillId="3" borderId="22" xfId="0" applyNumberFormat="1" applyFill="1" applyBorder="1"/>
    <xf numFmtId="38" fontId="0" fillId="3" borderId="24" xfId="0" applyNumberFormat="1" applyFill="1" applyBorder="1"/>
    <xf numFmtId="0" fontId="0" fillId="0" borderId="25" xfId="0" applyBorder="1"/>
    <xf numFmtId="0" fontId="4" fillId="0" borderId="21" xfId="0" applyFont="1" applyBorder="1" applyAlignment="1">
      <alignment horizontal="center" wrapText="1"/>
    </xf>
    <xf numFmtId="0" fontId="4" fillId="0" borderId="51" xfId="0" applyFont="1" applyBorder="1" applyAlignment="1">
      <alignment horizontal="center" wrapText="1"/>
    </xf>
    <xf numFmtId="0" fontId="6" fillId="0" borderId="0" xfId="0" applyFont="1"/>
    <xf numFmtId="0" fontId="8" fillId="0" borderId="2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3" fillId="0" borderId="26" xfId="0" applyNumberFormat="1" applyFont="1" applyBorder="1" applyAlignment="1">
      <alignment vertical="center"/>
    </xf>
    <xf numFmtId="49" fontId="3" fillId="2" borderId="0" xfId="1" applyNumberFormat="1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9" fillId="0" borderId="0" xfId="0" applyFont="1"/>
    <xf numFmtId="0" fontId="0" fillId="0" borderId="14" xfId="0" applyBorder="1" applyAlignment="1">
      <alignment horizontal="center"/>
    </xf>
    <xf numFmtId="0" fontId="10" fillId="0" borderId="41" xfId="0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49" fontId="0" fillId="0" borderId="0" xfId="0" applyNumberFormat="1"/>
    <xf numFmtId="49" fontId="3" fillId="0" borderId="57" xfId="0" applyNumberFormat="1" applyFont="1" applyBorder="1" applyAlignment="1">
      <alignment vertical="center"/>
    </xf>
    <xf numFmtId="0" fontId="11" fillId="0" borderId="0" xfId="0" applyFont="1" applyAlignment="1">
      <alignment vertical="center" wrapText="1"/>
    </xf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0" fontId="11" fillId="0" borderId="0" xfId="0" applyFont="1"/>
    <xf numFmtId="49" fontId="11" fillId="0" borderId="0" xfId="0" applyNumberFormat="1" applyFont="1"/>
    <xf numFmtId="0" fontId="0" fillId="0" borderId="36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40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39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" xfId="0" applyBorder="1" applyAlignment="1">
      <alignment horizontal="left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49" fontId="0" fillId="0" borderId="18" xfId="0" applyNumberFormat="1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49" fontId="0" fillId="0" borderId="60" xfId="0" applyNumberFormat="1" applyBorder="1" applyAlignment="1">
      <alignment horizontal="left" vertical="center"/>
    </xf>
    <xf numFmtId="49" fontId="0" fillId="0" borderId="61" xfId="0" applyNumberFormat="1" applyBorder="1" applyAlignment="1">
      <alignment horizontal="left" vertical="center"/>
    </xf>
    <xf numFmtId="49" fontId="0" fillId="0" borderId="58" xfId="0" applyNumberFormat="1" applyBorder="1" applyAlignment="1">
      <alignment horizontal="left" vertical="center"/>
    </xf>
    <xf numFmtId="0" fontId="0" fillId="0" borderId="31" xfId="0" applyBorder="1" applyAlignment="1">
      <alignment horizontal="left"/>
    </xf>
    <xf numFmtId="0" fontId="0" fillId="0" borderId="35" xfId="0" applyBorder="1" applyAlignment="1">
      <alignment horizontal="left"/>
    </xf>
    <xf numFmtId="49" fontId="0" fillId="0" borderId="60" xfId="0" applyNumberFormat="1" applyBorder="1" applyAlignment="1">
      <alignment horizontal="left"/>
    </xf>
    <xf numFmtId="0" fontId="0" fillId="0" borderId="61" xfId="0" applyBorder="1" applyAlignment="1">
      <alignment horizontal="left"/>
    </xf>
    <xf numFmtId="0" fontId="0" fillId="0" borderId="58" xfId="0" applyBorder="1" applyAlignment="1">
      <alignment horizontal="left"/>
    </xf>
    <xf numFmtId="0" fontId="0" fillId="0" borderId="2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49" fontId="0" fillId="0" borderId="27" xfId="0" applyNumberFormat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51" xfId="0" applyBorder="1" applyAlignment="1">
      <alignment horizontal="left"/>
    </xf>
    <xf numFmtId="49" fontId="0" fillId="0" borderId="27" xfId="0" applyNumberFormat="1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11" fillId="0" borderId="47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2" fillId="0" borderId="0" xfId="0" applyFont="1" applyBorder="1" applyAlignment="1">
      <alignment horizontal="center"/>
    </xf>
    <xf numFmtId="0" fontId="13" fillId="0" borderId="0" xfId="0" applyFo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295276</xdr:colOff>
      <xdr:row>3</xdr:row>
      <xdr:rowOff>47625</xdr:rowOff>
    </xdr:from>
    <xdr:to>
      <xdr:col>11</xdr:col>
      <xdr:colOff>133351</xdr:colOff>
      <xdr:row>6</xdr:row>
      <xdr:rowOff>228601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485E8E3-D31A-4305-8862-473309FB06BA}"/>
            </a:ext>
          </a:extLst>
        </xdr:cNvPr>
        <xdr:cNvSpPr txBox="1"/>
      </xdr:nvSpPr>
      <xdr:spPr>
        <a:xfrm>
          <a:off x="4638676" y="771525"/>
          <a:ext cx="742950" cy="666751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10</xdr:col>
      <xdr:colOff>457200</xdr:colOff>
      <xdr:row>2</xdr:row>
      <xdr:rowOff>142876</xdr:rowOff>
    </xdr:from>
    <xdr:to>
      <xdr:col>11</xdr:col>
      <xdr:colOff>1</xdr:colOff>
      <xdr:row>4</xdr:row>
      <xdr:rowOff>85726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F1A11F7-FF25-4EED-9EAD-147A4BAE942E}"/>
            </a:ext>
          </a:extLst>
        </xdr:cNvPr>
        <xdr:cNvSpPr txBox="1"/>
      </xdr:nvSpPr>
      <xdr:spPr>
        <a:xfrm>
          <a:off x="4800600" y="628651"/>
          <a:ext cx="447676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捨印</a:t>
          </a:r>
        </a:p>
      </xdr:txBody>
    </xdr:sp>
    <xdr:clientData/>
  </xdr:twoCellAnchor>
  <xdr:twoCellAnchor>
    <xdr:from>
      <xdr:col>10</xdr:col>
      <xdr:colOff>171450</xdr:colOff>
      <xdr:row>8</xdr:row>
      <xdr:rowOff>38100</xdr:rowOff>
    </xdr:from>
    <xdr:to>
      <xdr:col>11</xdr:col>
      <xdr:colOff>276226</xdr:colOff>
      <xdr:row>12</xdr:row>
      <xdr:rowOff>171450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55D3C42-ACFF-4B9A-9F69-84FE93DC1D32}"/>
            </a:ext>
          </a:extLst>
        </xdr:cNvPr>
        <xdr:cNvSpPr txBox="1"/>
      </xdr:nvSpPr>
      <xdr:spPr>
        <a:xfrm>
          <a:off x="4514850" y="1800225"/>
          <a:ext cx="1009651" cy="1162050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10</xdr:col>
      <xdr:colOff>323850</xdr:colOff>
      <xdr:row>8</xdr:row>
      <xdr:rowOff>57150</xdr:rowOff>
    </xdr:from>
    <xdr:to>
      <xdr:col>11</xdr:col>
      <xdr:colOff>171450</xdr:colOff>
      <xdr:row>9</xdr:row>
      <xdr:rowOff>9524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8C2E13D-7739-436B-ACB3-54DDF328E4F5}"/>
            </a:ext>
          </a:extLst>
        </xdr:cNvPr>
        <xdr:cNvSpPr txBox="1"/>
      </xdr:nvSpPr>
      <xdr:spPr>
        <a:xfrm>
          <a:off x="4667250" y="1819275"/>
          <a:ext cx="752475" cy="2285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請求印</a:t>
          </a:r>
          <a:r>
            <a:rPr kumimoji="1" lang="en-US" altLang="ja-JP" sz="900"/>
            <a:t>※</a:t>
          </a:r>
          <a:endParaRPr kumimoji="1" lang="ja-JP" altLang="en-US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36834-12E0-4228-A035-A543C2D73865}">
  <sheetPr codeName="Sheet5"/>
  <dimension ref="B1:W36"/>
  <sheetViews>
    <sheetView tabSelected="1" view="pageBreakPreview" topLeftCell="A7" zoomScaleNormal="100" zoomScaleSheetLayoutView="100" workbookViewId="0">
      <selection activeCell="Q16" sqref="Q16"/>
    </sheetView>
  </sheetViews>
  <sheetFormatPr defaultRowHeight="18.75" x14ac:dyDescent="0.4"/>
  <cols>
    <col min="1" max="1" width="3" customWidth="1"/>
    <col min="2" max="7" width="3.375" customWidth="1"/>
    <col min="8" max="8" width="10" customWidth="1"/>
    <col min="9" max="11" width="11.875" customWidth="1"/>
    <col min="12" max="12" width="6.375" customWidth="1"/>
    <col min="13" max="13" width="3" customWidth="1"/>
    <col min="14" max="14" width="2.875" customWidth="1"/>
    <col min="15" max="15" width="9.375" customWidth="1"/>
    <col min="21" max="21" width="11.125" customWidth="1"/>
    <col min="22" max="22" width="10.5" bestFit="1" customWidth="1"/>
  </cols>
  <sheetData>
    <row r="1" spans="2:12" ht="19.5" x14ac:dyDescent="0.4">
      <c r="B1" s="123" t="s">
        <v>36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2:12" x14ac:dyDescent="0.4">
      <c r="B2" s="122" t="s">
        <v>47</v>
      </c>
      <c r="C2" s="122"/>
      <c r="D2" s="122"/>
      <c r="E2" s="122"/>
      <c r="F2" s="122"/>
      <c r="G2" s="122"/>
      <c r="J2" t="s">
        <v>9</v>
      </c>
      <c r="K2" s="57" t="s">
        <v>44</v>
      </c>
    </row>
    <row r="3" spans="2:12" x14ac:dyDescent="0.4">
      <c r="B3" t="s">
        <v>10</v>
      </c>
    </row>
    <row r="4" spans="2:12" ht="5.25" customHeight="1" x14ac:dyDescent="0.4"/>
    <row r="5" spans="2:12" ht="16.5" customHeight="1" x14ac:dyDescent="0.4">
      <c r="B5" s="52">
        <v>0</v>
      </c>
      <c r="C5" s="52">
        <v>1</v>
      </c>
      <c r="D5" s="52">
        <v>2</v>
      </c>
      <c r="E5" s="52">
        <v>3</v>
      </c>
      <c r="F5" s="52">
        <v>1</v>
      </c>
      <c r="G5" s="52">
        <v>9</v>
      </c>
    </row>
    <row r="6" spans="2:12" ht="16.5" customHeight="1" x14ac:dyDescent="0.4">
      <c r="B6" s="61"/>
      <c r="C6" s="61"/>
      <c r="D6" s="61"/>
      <c r="E6" s="61"/>
      <c r="F6" s="61"/>
      <c r="G6" s="61"/>
    </row>
    <row r="7" spans="2:12" ht="21.75" customHeight="1" x14ac:dyDescent="0.4">
      <c r="B7" s="122" t="s">
        <v>37</v>
      </c>
      <c r="C7" s="122"/>
      <c r="D7" s="122"/>
      <c r="E7" s="122"/>
      <c r="F7" s="57"/>
    </row>
    <row r="8" spans="2:12" ht="21.75" customHeight="1" x14ac:dyDescent="0.4">
      <c r="B8" s="122" t="s">
        <v>38</v>
      </c>
      <c r="C8" s="122"/>
      <c r="D8" s="122"/>
      <c r="E8" s="122"/>
      <c r="F8" s="57"/>
    </row>
    <row r="9" spans="2:12" ht="21.75" customHeight="1" x14ac:dyDescent="0.4">
      <c r="B9" s="122" t="s">
        <v>39</v>
      </c>
      <c r="C9" s="122"/>
      <c r="D9" s="122"/>
      <c r="E9" s="122"/>
      <c r="F9" s="57"/>
    </row>
    <row r="10" spans="2:12" x14ac:dyDescent="0.4">
      <c r="B10" s="122" t="s">
        <v>40</v>
      </c>
      <c r="C10" s="122"/>
      <c r="D10" s="122"/>
      <c r="E10" s="122"/>
    </row>
    <row r="11" spans="2:12" x14ac:dyDescent="0.4">
      <c r="B11" s="120" t="s">
        <v>41</v>
      </c>
      <c r="C11" s="120"/>
      <c r="D11" s="120"/>
      <c r="E11" s="120"/>
      <c r="G11" s="60"/>
      <c r="H11" s="60"/>
      <c r="J11" s="60"/>
      <c r="K11" s="60"/>
      <c r="L11" s="60"/>
    </row>
    <row r="12" spans="2:12" x14ac:dyDescent="0.4">
      <c r="B12" t="s">
        <v>11</v>
      </c>
      <c r="F12" s="57" t="s">
        <v>45</v>
      </c>
      <c r="J12" s="57"/>
      <c r="K12" s="57"/>
    </row>
    <row r="13" spans="2:12" s="62" customFormat="1" ht="16.5" customHeight="1" x14ac:dyDescent="0.4">
      <c r="J13" s="63"/>
      <c r="K13" s="63"/>
    </row>
    <row r="14" spans="2:12" ht="35.25" customHeight="1" thickBot="1" x14ac:dyDescent="0.45">
      <c r="B14" s="121" t="s">
        <v>12</v>
      </c>
      <c r="C14" s="121"/>
      <c r="D14" s="121"/>
      <c r="E14" s="121"/>
      <c r="F14" s="121"/>
      <c r="G14" s="121"/>
      <c r="H14" s="121"/>
      <c r="I14" s="121"/>
      <c r="J14" s="121"/>
      <c r="K14" s="121"/>
      <c r="L14" s="59"/>
    </row>
    <row r="15" spans="2:12" ht="14.1" customHeight="1" x14ac:dyDescent="0.4">
      <c r="B15" s="95" t="s">
        <v>13</v>
      </c>
      <c r="C15" s="96"/>
      <c r="D15" s="97"/>
      <c r="E15" s="98"/>
      <c r="F15" s="99"/>
      <c r="G15" s="99"/>
      <c r="H15" s="100"/>
      <c r="I15" s="55" t="s">
        <v>14</v>
      </c>
      <c r="J15" s="98"/>
      <c r="K15" s="100"/>
    </row>
    <row r="16" spans="2:12" ht="27.75" customHeight="1" thickBot="1" x14ac:dyDescent="0.45">
      <c r="B16" s="101" t="s">
        <v>15</v>
      </c>
      <c r="C16" s="102"/>
      <c r="D16" s="103"/>
      <c r="E16" s="109"/>
      <c r="F16" s="110"/>
      <c r="G16" s="110"/>
      <c r="H16" s="111"/>
      <c r="I16" s="54" t="s">
        <v>16</v>
      </c>
      <c r="J16" s="109"/>
      <c r="K16" s="111"/>
    </row>
    <row r="17" spans="2:23" ht="19.5" thickBot="1" x14ac:dyDescent="0.45">
      <c r="B17" s="112" t="s">
        <v>17</v>
      </c>
      <c r="C17" s="113"/>
      <c r="D17" s="114"/>
      <c r="E17" s="115" t="s">
        <v>46</v>
      </c>
      <c r="F17" s="116"/>
      <c r="G17" s="116"/>
      <c r="H17" s="117"/>
      <c r="I17" s="56" t="s">
        <v>18</v>
      </c>
      <c r="J17" s="118"/>
      <c r="K17" s="119"/>
    </row>
    <row r="18" spans="2:23" ht="14.1" customHeight="1" x14ac:dyDescent="0.4">
      <c r="B18" s="95" t="s">
        <v>19</v>
      </c>
      <c r="C18" s="96"/>
      <c r="D18" s="97"/>
      <c r="E18" s="98"/>
      <c r="F18" s="99"/>
      <c r="G18" s="99"/>
      <c r="H18" s="99"/>
      <c r="I18" s="99"/>
      <c r="J18" s="99"/>
      <c r="K18" s="100"/>
    </row>
    <row r="19" spans="2:23" ht="27.75" customHeight="1" thickBot="1" x14ac:dyDescent="0.45">
      <c r="B19" s="101" t="s">
        <v>20</v>
      </c>
      <c r="C19" s="102"/>
      <c r="D19" s="103"/>
      <c r="E19" s="104"/>
      <c r="F19" s="105"/>
      <c r="G19" s="105"/>
      <c r="H19" s="105"/>
      <c r="I19" s="105"/>
      <c r="J19" s="105"/>
      <c r="K19" s="106"/>
      <c r="O19" s="124" t="s">
        <v>21</v>
      </c>
    </row>
    <row r="20" spans="2:23" ht="19.5" thickBot="1" x14ac:dyDescent="0.45">
      <c r="E20" s="57"/>
    </row>
    <row r="21" spans="2:23" ht="27" customHeight="1" thickBot="1" x14ac:dyDescent="0.45">
      <c r="B21" s="1"/>
      <c r="C21" s="2"/>
      <c r="D21" s="2"/>
      <c r="E21" s="2"/>
      <c r="F21" s="2"/>
      <c r="G21" s="2"/>
      <c r="H21" s="2"/>
      <c r="I21" s="48" t="s">
        <v>22</v>
      </c>
      <c r="J21" s="46" t="s">
        <v>23</v>
      </c>
      <c r="K21" s="47" t="s">
        <v>24</v>
      </c>
      <c r="O21" s="1"/>
      <c r="P21" s="2"/>
      <c r="Q21" s="3"/>
      <c r="R21" s="4" t="s">
        <v>22</v>
      </c>
      <c r="S21" s="43" t="s">
        <v>25</v>
      </c>
      <c r="T21" s="43" t="s">
        <v>26</v>
      </c>
      <c r="U21" s="15" t="s">
        <v>27</v>
      </c>
      <c r="V21" s="44" t="s">
        <v>28</v>
      </c>
    </row>
    <row r="22" spans="2:23" x14ac:dyDescent="0.4">
      <c r="B22" s="73" t="s">
        <v>29</v>
      </c>
      <c r="C22" s="74"/>
      <c r="D22" s="75"/>
      <c r="E22" s="87" t="s">
        <v>3</v>
      </c>
      <c r="F22" s="107"/>
      <c r="G22" s="107"/>
      <c r="H22" s="107"/>
      <c r="I22" s="33">
        <f t="shared" ref="I22:I32" si="0">R22</f>
        <v>0</v>
      </c>
      <c r="J22" s="23">
        <f t="shared" ref="J22:K30" si="1">U22</f>
        <v>0</v>
      </c>
      <c r="K22" s="6">
        <f t="shared" si="1"/>
        <v>0</v>
      </c>
      <c r="O22" s="84" t="s">
        <v>29</v>
      </c>
      <c r="P22" s="87" t="s">
        <v>3</v>
      </c>
      <c r="Q22" s="88"/>
      <c r="R22" s="28"/>
      <c r="S22" s="5">
        <f>共通部分マスター!D6</f>
        <v>1290</v>
      </c>
      <c r="T22" s="5">
        <f>ROUNDDOWN(S22*(1+(共通部分マスター!$D$3)/100),0)</f>
        <v>1419</v>
      </c>
      <c r="U22" s="5">
        <f t="shared" ref="U22:U27" si="2">S22*R22</f>
        <v>0</v>
      </c>
      <c r="V22" s="16">
        <f>T22*R22</f>
        <v>0</v>
      </c>
    </row>
    <row r="23" spans="2:23" x14ac:dyDescent="0.4">
      <c r="B23" s="76"/>
      <c r="C23" s="77"/>
      <c r="D23" s="78"/>
      <c r="E23" s="92" t="s">
        <v>4</v>
      </c>
      <c r="F23" s="93"/>
      <c r="G23" s="93"/>
      <c r="H23" s="93"/>
      <c r="I23" s="34">
        <f t="shared" si="0"/>
        <v>0</v>
      </c>
      <c r="J23" s="38">
        <f t="shared" si="1"/>
        <v>0</v>
      </c>
      <c r="K23" s="8">
        <f t="shared" si="1"/>
        <v>0</v>
      </c>
      <c r="O23" s="85"/>
      <c r="P23" s="92" t="s">
        <v>4</v>
      </c>
      <c r="Q23" s="94"/>
      <c r="R23" s="29"/>
      <c r="S23" s="7">
        <f>共通部分マスター!D7</f>
        <v>2680</v>
      </c>
      <c r="T23" s="7">
        <f>ROUNDDOWN(S23*(1+(共通部分マスター!$D$3)/100),0)</f>
        <v>2948</v>
      </c>
      <c r="U23" s="7">
        <f t="shared" si="2"/>
        <v>0</v>
      </c>
      <c r="V23" s="17">
        <f t="shared" ref="V23:V27" si="3">T23*R23</f>
        <v>0</v>
      </c>
    </row>
    <row r="24" spans="2:23" x14ac:dyDescent="0.4">
      <c r="B24" s="76"/>
      <c r="C24" s="77"/>
      <c r="D24" s="78"/>
      <c r="E24" s="92" t="s">
        <v>5</v>
      </c>
      <c r="F24" s="93"/>
      <c r="G24" s="93"/>
      <c r="H24" s="93"/>
      <c r="I24" s="34">
        <f t="shared" si="0"/>
        <v>0</v>
      </c>
      <c r="J24" s="38">
        <f t="shared" si="1"/>
        <v>0</v>
      </c>
      <c r="K24" s="8">
        <f t="shared" si="1"/>
        <v>0</v>
      </c>
      <c r="O24" s="85"/>
      <c r="P24" s="92" t="s">
        <v>5</v>
      </c>
      <c r="Q24" s="94"/>
      <c r="R24" s="29"/>
      <c r="S24" s="7">
        <f>共通部分マスター!D8</f>
        <v>4930</v>
      </c>
      <c r="T24" s="7">
        <f>ROUNDDOWN(S24*(1+(共通部分マスター!$D$3)/100),0)</f>
        <v>5423</v>
      </c>
      <c r="U24" s="7">
        <f t="shared" si="2"/>
        <v>0</v>
      </c>
      <c r="V24" s="17">
        <f t="shared" si="3"/>
        <v>0</v>
      </c>
    </row>
    <row r="25" spans="2:23" x14ac:dyDescent="0.4">
      <c r="B25" s="76"/>
      <c r="C25" s="77"/>
      <c r="D25" s="78"/>
      <c r="E25" s="92" t="s">
        <v>6</v>
      </c>
      <c r="F25" s="93"/>
      <c r="G25" s="93"/>
      <c r="H25" s="93"/>
      <c r="I25" s="34">
        <f t="shared" si="0"/>
        <v>0</v>
      </c>
      <c r="J25" s="38">
        <f t="shared" si="1"/>
        <v>0</v>
      </c>
      <c r="K25" s="8">
        <f t="shared" si="1"/>
        <v>0</v>
      </c>
      <c r="O25" s="85"/>
      <c r="P25" s="92" t="s">
        <v>6</v>
      </c>
      <c r="Q25" s="94"/>
      <c r="R25" s="29"/>
      <c r="S25" s="7">
        <f>共通部分マスター!D9</f>
        <v>6320</v>
      </c>
      <c r="T25" s="7">
        <f>ROUNDDOWN(S25*(1+(共通部分マスター!$D$3)/100),0)</f>
        <v>6952</v>
      </c>
      <c r="U25" s="7">
        <f t="shared" si="2"/>
        <v>0</v>
      </c>
      <c r="V25" s="17">
        <f t="shared" si="3"/>
        <v>0</v>
      </c>
    </row>
    <row r="26" spans="2:23" x14ac:dyDescent="0.4">
      <c r="B26" s="76"/>
      <c r="C26" s="77"/>
      <c r="D26" s="78"/>
      <c r="E26" s="92" t="s">
        <v>7</v>
      </c>
      <c r="F26" s="93"/>
      <c r="G26" s="93"/>
      <c r="H26" s="93"/>
      <c r="I26" s="34">
        <f t="shared" si="0"/>
        <v>0</v>
      </c>
      <c r="J26" s="38">
        <f t="shared" si="1"/>
        <v>0</v>
      </c>
      <c r="K26" s="8">
        <f t="shared" si="1"/>
        <v>0</v>
      </c>
      <c r="O26" s="85"/>
      <c r="P26" s="92" t="s">
        <v>7</v>
      </c>
      <c r="Q26" s="94"/>
      <c r="R26" s="29"/>
      <c r="S26" s="7">
        <f>共通部分マスター!D10</f>
        <v>5430</v>
      </c>
      <c r="T26" s="7">
        <f>ROUNDDOWN(S26*(1+(共通部分マスター!$D$3)/100),0)</f>
        <v>5973</v>
      </c>
      <c r="U26" s="7">
        <f t="shared" si="2"/>
        <v>0</v>
      </c>
      <c r="V26" s="17">
        <f t="shared" si="3"/>
        <v>0</v>
      </c>
    </row>
    <row r="27" spans="2:23" ht="19.5" thickBot="1" x14ac:dyDescent="0.45">
      <c r="B27" s="76"/>
      <c r="C27" s="77"/>
      <c r="D27" s="78"/>
      <c r="E27" s="69" t="s">
        <v>8</v>
      </c>
      <c r="F27" s="108"/>
      <c r="G27" s="108"/>
      <c r="H27" s="108"/>
      <c r="I27" s="35">
        <f t="shared" si="0"/>
        <v>0</v>
      </c>
      <c r="J27" s="24">
        <f t="shared" si="1"/>
        <v>0</v>
      </c>
      <c r="K27" s="10">
        <f t="shared" si="1"/>
        <v>0</v>
      </c>
      <c r="O27" s="85"/>
      <c r="P27" s="69" t="s">
        <v>8</v>
      </c>
      <c r="Q27" s="70"/>
      <c r="R27" s="30"/>
      <c r="S27" s="9">
        <f>共通部分マスター!D11</f>
        <v>6820</v>
      </c>
      <c r="T27" s="9">
        <f>ROUNDDOWN(S27*(1+(共通部分マスター!$D$3)/100),0)</f>
        <v>7502</v>
      </c>
      <c r="U27" s="9">
        <f t="shared" si="2"/>
        <v>0</v>
      </c>
      <c r="V27" s="18">
        <f t="shared" si="3"/>
        <v>0</v>
      </c>
    </row>
    <row r="28" spans="2:23" ht="20.25" thickTop="1" thickBot="1" x14ac:dyDescent="0.45">
      <c r="B28" s="79"/>
      <c r="C28" s="80"/>
      <c r="D28" s="81"/>
      <c r="E28" s="71" t="s">
        <v>30</v>
      </c>
      <c r="F28" s="72"/>
      <c r="G28" s="72"/>
      <c r="H28" s="72"/>
      <c r="I28" s="32">
        <f t="shared" si="0"/>
        <v>0</v>
      </c>
      <c r="J28" s="39">
        <f t="shared" si="1"/>
        <v>0</v>
      </c>
      <c r="K28" s="11">
        <f t="shared" si="1"/>
        <v>0</v>
      </c>
      <c r="O28" s="86"/>
      <c r="P28" s="64" t="s">
        <v>30</v>
      </c>
      <c r="Q28" s="65"/>
      <c r="R28" s="31">
        <f>SUM(R22:R27)</f>
        <v>0</v>
      </c>
      <c r="S28" s="19"/>
      <c r="T28" s="20"/>
      <c r="U28" s="21">
        <f>SUM(U22:U27)</f>
        <v>0</v>
      </c>
      <c r="V28" s="22">
        <f>SUM(V22:V27)</f>
        <v>0</v>
      </c>
    </row>
    <row r="29" spans="2:23" x14ac:dyDescent="0.4">
      <c r="B29" s="73" t="s">
        <v>31</v>
      </c>
      <c r="C29" s="74"/>
      <c r="D29" s="75"/>
      <c r="E29" s="82" t="s">
        <v>32</v>
      </c>
      <c r="F29" s="83"/>
      <c r="G29" s="83"/>
      <c r="H29" s="83"/>
      <c r="I29" s="33">
        <f t="shared" si="0"/>
        <v>0</v>
      </c>
      <c r="J29" s="40">
        <f t="shared" si="1"/>
        <v>0</v>
      </c>
      <c r="K29" s="36">
        <f t="shared" si="1"/>
        <v>0</v>
      </c>
      <c r="O29" s="84" t="s">
        <v>31</v>
      </c>
      <c r="P29" s="87" t="s">
        <v>32</v>
      </c>
      <c r="Q29" s="88"/>
      <c r="R29" s="28"/>
      <c r="S29" s="23">
        <v>9722</v>
      </c>
      <c r="T29" s="5">
        <f>ROUNDDOWN(S29*(1+(共通部分マスター!$D$3)/100),0)</f>
        <v>10694</v>
      </c>
      <c r="U29" s="5">
        <f>S29*R29</f>
        <v>0</v>
      </c>
      <c r="V29" s="16">
        <f>T29*R29</f>
        <v>0</v>
      </c>
      <c r="W29" s="45"/>
    </row>
    <row r="30" spans="2:23" ht="19.5" thickBot="1" x14ac:dyDescent="0.45">
      <c r="B30" s="76"/>
      <c r="C30" s="77"/>
      <c r="D30" s="78"/>
      <c r="E30" s="89" t="s">
        <v>33</v>
      </c>
      <c r="F30" s="90"/>
      <c r="G30" s="90"/>
      <c r="H30" s="90"/>
      <c r="I30" s="35">
        <f t="shared" si="0"/>
        <v>0</v>
      </c>
      <c r="J30" s="41">
        <f t="shared" si="1"/>
        <v>0</v>
      </c>
      <c r="K30" s="37">
        <f t="shared" si="1"/>
        <v>0</v>
      </c>
      <c r="O30" s="85"/>
      <c r="P30" s="69" t="s">
        <v>33</v>
      </c>
      <c r="Q30" s="70"/>
      <c r="R30" s="30"/>
      <c r="S30" s="24">
        <v>1440</v>
      </c>
      <c r="T30" s="9">
        <f>ROUNDDOWN(S30*(1+(共通部分マスター!$D$3)/100),0)</f>
        <v>1584</v>
      </c>
      <c r="U30" s="9">
        <f>S30*R30</f>
        <v>0</v>
      </c>
      <c r="V30" s="18">
        <f>T30*R30</f>
        <v>0</v>
      </c>
    </row>
    <row r="31" spans="2:23" ht="20.25" thickTop="1" thickBot="1" x14ac:dyDescent="0.45">
      <c r="B31" s="79"/>
      <c r="C31" s="80"/>
      <c r="D31" s="81"/>
      <c r="E31" s="64" t="s">
        <v>30</v>
      </c>
      <c r="F31" s="91"/>
      <c r="G31" s="91"/>
      <c r="H31" s="65"/>
      <c r="I31" s="32">
        <f t="shared" si="0"/>
        <v>0</v>
      </c>
      <c r="J31" s="42">
        <f>SUM(J29:J30)</f>
        <v>0</v>
      </c>
      <c r="K31" s="12">
        <f>SUM(K29:K30)</f>
        <v>0</v>
      </c>
      <c r="O31" s="86"/>
      <c r="P31" s="64" t="s">
        <v>30</v>
      </c>
      <c r="Q31" s="65"/>
      <c r="R31" s="31">
        <f>SUM(R29:R30)</f>
        <v>0</v>
      </c>
      <c r="S31" s="19"/>
      <c r="T31" s="20"/>
      <c r="U31" s="25">
        <f>SUM(U29:U30)</f>
        <v>0</v>
      </c>
      <c r="V31" s="22">
        <f>SUM(V29:V30)</f>
        <v>0</v>
      </c>
    </row>
    <row r="32" spans="2:23" ht="19.5" thickBot="1" x14ac:dyDescent="0.45">
      <c r="B32" s="66" t="s">
        <v>34</v>
      </c>
      <c r="C32" s="67"/>
      <c r="D32" s="67"/>
      <c r="E32" s="67"/>
      <c r="F32" s="67"/>
      <c r="G32" s="67"/>
      <c r="H32" s="67"/>
      <c r="I32" s="32">
        <f t="shared" si="0"/>
        <v>0</v>
      </c>
      <c r="J32" s="39">
        <f>J31+J28</f>
        <v>0</v>
      </c>
      <c r="K32" s="11">
        <f>K31+K28</f>
        <v>0</v>
      </c>
      <c r="O32" s="66" t="s">
        <v>34</v>
      </c>
      <c r="P32" s="67"/>
      <c r="Q32" s="68"/>
      <c r="R32" s="31">
        <f>R31+R28</f>
        <v>0</v>
      </c>
      <c r="S32" s="26"/>
      <c r="T32" s="27"/>
      <c r="U32" s="25">
        <f>U31+U28</f>
        <v>0</v>
      </c>
      <c r="V32" s="22">
        <f>V31+V28</f>
        <v>0</v>
      </c>
    </row>
    <row r="34" spans="2:12" x14ac:dyDescent="0.4">
      <c r="J34" s="13" t="s">
        <v>0</v>
      </c>
      <c r="K34" s="14" t="str">
        <f>共通部分マスター!D3</f>
        <v>10</v>
      </c>
      <c r="L34" t="s">
        <v>35</v>
      </c>
    </row>
    <row r="35" spans="2:12" x14ac:dyDescent="0.4">
      <c r="B35" s="53" t="s">
        <v>42</v>
      </c>
    </row>
    <row r="36" spans="2:12" x14ac:dyDescent="0.4">
      <c r="B36" s="53" t="s">
        <v>43</v>
      </c>
    </row>
  </sheetData>
  <mergeCells count="47">
    <mergeCell ref="B10:E10"/>
    <mergeCell ref="B1:L1"/>
    <mergeCell ref="B2:G2"/>
    <mergeCell ref="B7:E7"/>
    <mergeCell ref="B8:E8"/>
    <mergeCell ref="B9:E9"/>
    <mergeCell ref="B11:E11"/>
    <mergeCell ref="B14:K14"/>
    <mergeCell ref="B15:D15"/>
    <mergeCell ref="E15:H15"/>
    <mergeCell ref="J15:K15"/>
    <mergeCell ref="B16:D16"/>
    <mergeCell ref="E16:H16"/>
    <mergeCell ref="J16:K16"/>
    <mergeCell ref="B17:D17"/>
    <mergeCell ref="E17:H17"/>
    <mergeCell ref="J17:K17"/>
    <mergeCell ref="E26:H26"/>
    <mergeCell ref="P26:Q26"/>
    <mergeCell ref="B18:D18"/>
    <mergeCell ref="E18:K18"/>
    <mergeCell ref="B19:D19"/>
    <mergeCell ref="E19:K19"/>
    <mergeCell ref="B22:D28"/>
    <mergeCell ref="E22:H22"/>
    <mergeCell ref="E27:H27"/>
    <mergeCell ref="P23:Q23"/>
    <mergeCell ref="E24:H24"/>
    <mergeCell ref="P24:Q24"/>
    <mergeCell ref="E25:H25"/>
    <mergeCell ref="P25:Q25"/>
    <mergeCell ref="P31:Q31"/>
    <mergeCell ref="B32:H32"/>
    <mergeCell ref="O32:Q32"/>
    <mergeCell ref="P27:Q27"/>
    <mergeCell ref="E28:H28"/>
    <mergeCell ref="P28:Q28"/>
    <mergeCell ref="B29:D31"/>
    <mergeCell ref="E29:H29"/>
    <mergeCell ref="O29:O31"/>
    <mergeCell ref="P29:Q29"/>
    <mergeCell ref="E30:H30"/>
    <mergeCell ref="P30:Q30"/>
    <mergeCell ref="E31:H31"/>
    <mergeCell ref="O22:O28"/>
    <mergeCell ref="P22:Q22"/>
    <mergeCell ref="E23:H23"/>
  </mergeCells>
  <phoneticPr fontId="2"/>
  <printOptions horizontalCentered="1"/>
  <pageMargins left="0.51181102362204722" right="0.51181102362204722" top="0.74803149606299213" bottom="0.55118110236220474" header="0.31496062992125984" footer="0.31496062992125984"/>
  <pageSetup paperSize="9" scale="10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C2:E11"/>
  <sheetViews>
    <sheetView zoomScale="130" zoomScaleNormal="130" workbookViewId="0">
      <selection activeCell="D7" sqref="D7"/>
    </sheetView>
  </sheetViews>
  <sheetFormatPr defaultColWidth="9" defaultRowHeight="12.75" x14ac:dyDescent="0.4"/>
  <cols>
    <col min="1" max="2" width="1.5" style="49" customWidth="1"/>
    <col min="3" max="3" width="12.25" style="49" customWidth="1"/>
    <col min="4" max="4" width="34.5" style="49" customWidth="1"/>
    <col min="5" max="5" width="1.5" style="49" customWidth="1"/>
    <col min="6" max="15" width="2.25" style="49" customWidth="1"/>
    <col min="16" max="16384" width="9" style="49"/>
  </cols>
  <sheetData>
    <row r="2" spans="3:5" ht="13.5" thickBot="1" x14ac:dyDescent="0.45"/>
    <row r="3" spans="3:5" ht="13.5" thickBot="1" x14ac:dyDescent="0.45">
      <c r="C3" s="50" t="s">
        <v>0</v>
      </c>
      <c r="D3" s="58" t="s">
        <v>1</v>
      </c>
      <c r="E3" s="49" t="s">
        <v>2</v>
      </c>
    </row>
    <row r="6" spans="3:5" x14ac:dyDescent="0.4">
      <c r="C6" s="49" t="s">
        <v>3</v>
      </c>
      <c r="D6" s="51">
        <v>1290</v>
      </c>
    </row>
    <row r="7" spans="3:5" x14ac:dyDescent="0.4">
      <c r="C7" s="49" t="s">
        <v>4</v>
      </c>
      <c r="D7" s="51">
        <v>2680</v>
      </c>
    </row>
    <row r="8" spans="3:5" x14ac:dyDescent="0.4">
      <c r="C8" s="49" t="s">
        <v>5</v>
      </c>
      <c r="D8" s="51">
        <v>4930</v>
      </c>
    </row>
    <row r="9" spans="3:5" x14ac:dyDescent="0.4">
      <c r="C9" s="49" t="s">
        <v>6</v>
      </c>
      <c r="D9" s="51">
        <v>6320</v>
      </c>
    </row>
    <row r="10" spans="3:5" x14ac:dyDescent="0.4">
      <c r="C10" s="49" t="s">
        <v>7</v>
      </c>
      <c r="D10" s="51">
        <v>5430</v>
      </c>
    </row>
    <row r="11" spans="3:5" x14ac:dyDescent="0.4">
      <c r="C11" s="49" t="s">
        <v>8</v>
      </c>
      <c r="D11" s="51">
        <v>6820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C00833B54CB2C4289CA2416C60E7117" ma:contentTypeVersion="14" ma:contentTypeDescription="新しいドキュメントを作成します。" ma:contentTypeScope="" ma:versionID="da5523c30d1a8768d9be4420d4c195e1">
  <xsd:schema xmlns:xsd="http://www.w3.org/2001/XMLSchema" xmlns:xs="http://www.w3.org/2001/XMLSchema" xmlns:p="http://schemas.microsoft.com/office/2006/metadata/properties" xmlns:ns2="53c51fe6-19e4-4433-84ee-be5909579d85" xmlns:ns3="85e6e18b-26c1-4122-9e79-e6c53ac26d53" targetNamespace="http://schemas.microsoft.com/office/2006/metadata/properties" ma:root="true" ma:fieldsID="548d35214ccc715f0abea6441f3b0b7b" ns2:_="" ns3:_="">
    <xsd:import namespace="53c51fe6-19e4-4433-84ee-be5909579d85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c51fe6-19e4-4433-84ee-be5909579d85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2206861-d8e4-40bb-a5e0-8d7527865854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c51fe6-19e4-4433-84ee-be5909579d85">
      <Terms xmlns="http://schemas.microsoft.com/office/infopath/2007/PartnerControls"/>
    </lcf76f155ced4ddcb4097134ff3c332f>
    <TaxCatchAll xmlns="85e6e18b-26c1-4122-9e79-e6c53ac26d53" xsi:nil="true"/>
    <Owner xmlns="53c51fe6-19e4-4433-84ee-be5909579d85">
      <UserInfo>
        <DisplayName/>
        <AccountId xsi:nil="true"/>
        <AccountType/>
      </UserInfo>
    </Own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AB6471-F1D5-402E-8819-F9999FAEFB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c51fe6-19e4-4433-84ee-be5909579d85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C1423F-3409-42F8-B040-AD5A95874D64}">
  <ds:schemaRefs>
    <ds:schemaRef ds:uri="http://schemas.microsoft.com/office/2006/documentManagement/types"/>
    <ds:schemaRef ds:uri="http://schemas.microsoft.com/office/infopath/2007/PartnerControls"/>
    <ds:schemaRef ds:uri="53c51fe6-19e4-4433-84ee-be5909579d85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85e6e18b-26c1-4122-9e79-e6c53ac26d5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06DCEB5-F0F1-459C-BFA3-35C7E116E6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恵庭市請求書</vt:lpstr>
      <vt:lpstr>共通部分マスター</vt:lpstr>
      <vt:lpstr>恵庭市請求書!Print_Area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2025-03-12T00:26:17Z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0x0101009C00833B54CB2C4289CA2416C60E7117</vt:lpwstr>
  </property>
</Properties>
</file>