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nwdoc-sv\010 総務部\045 財政課\R06年度\D202財政状況\D20212統一的な基準による財務書類（前年度決算）\調査・通知等（振興局等）\070130【203〆】令和４年度財政状況資料集の作成について（２回目再出力後）\回答\"/>
    </mc:Choice>
  </mc:AlternateContent>
  <xr:revisionPtr revIDLastSave="0" documentId="13_ncr:1_{97D4AC3E-17CB-4B87-8B7D-A6500A99749E}" xr6:coauthVersionLast="47" xr6:coauthVersionMax="47" xr10:uidLastSave="{00000000-0000-0000-0000-000000000000}"/>
  <bookViews>
    <workbookView xWindow="-120" yWindow="-120" windowWidth="20730" windowHeight="11040" firstSheet="12"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BW36"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l="1"/>
  <c r="U36" i="10" s="1"/>
  <c r="U37" i="10" s="1"/>
  <c r="AM34" i="10"/>
  <c r="AM35" i="10" s="1"/>
  <c r="BW34" i="10" l="1"/>
  <c r="BW35" i="10" s="1"/>
  <c r="CO34" i="10" l="1"/>
  <c r="CO35" i="10" s="1"/>
  <c r="CO36" i="10" s="1"/>
</calcChain>
</file>

<file path=xl/sharedStrings.xml><?xml version="1.0" encoding="utf-8"?>
<sst xmlns="http://schemas.openxmlformats.org/spreadsheetml/2006/main" count="1103" uniqueCount="610">
  <si>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</si>
  <si>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</si>
  <si>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</si>
  <si>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</si>
  <si>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</si>
  <si>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</si>
  <si>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</si>
  <si>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</si>
  <si>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</si>
  <si>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</si>
  <si>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</si>
  <si>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</si>
  <si>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</si>
  <si>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</si>
  <si>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</si>
  <si>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</si>
  <si>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</si>
  <si>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</si>
  <si>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</si>
  <si>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</si>
  <si>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</si>
  <si>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</si>
  <si>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</si>
  <si>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</si>
  <si>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</si>
  <si>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</si>
  <si>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</si>
  <si>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</si>
  <si>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</si>
  <si>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</si>
  <si>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</si>
  <si>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</si>
  <si>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</si>
  <si>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</si>
  <si>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</si>
  <si>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</si>
  <si>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</si>
  <si>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</si>
  <si>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</si>
  <si>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</si>
  <si>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</si>
  <si>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</si>
  <si>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</si>
  <si>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</si>
  <si>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</si>
  <si>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</si>
  <si>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</si>
  <si>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</si>
  <si>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</si>
  <si>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</si>
  <si>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</si>
  <si>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</si>
  <si>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</si>
  <si>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</si>
  <si>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</si>
  <si>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</si>
  <si>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</si>
  <si>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</si>
  <si>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</si>
  <si>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</si>
  <si>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</si>
  <si>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</si>
  <si>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</si>
  <si>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</si>
  <si>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</si>
  <si>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</si>
  <si>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</si>
  <si>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</si>
  <si>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</si>
  <si>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</si>
  <si>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</si>
  <si>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</si>
  <si>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</si>
  <si>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</si>
  <si>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</si>
  <si>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</si>
  <si>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</si>
  <si>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</si>
  <si>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</si>
  <si>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</si>
  <si>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</si>
  <si>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</si>
  <si>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</si>
  <si>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</si>
  <si>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</si>
  <si>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</si>
  <si>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</si>
  <si>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</si>
  <si>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</si>
  <si>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</si>
  <si>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</si>
  <si>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</si>
  <si>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</si>
  <si>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</si>
  <si>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</si>
  <si>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</si>
  <si>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</si>
  <si>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</si>
  <si>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恵庭市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</si>
  <si>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</si>
  <si>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</si>
  <si>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</si>
  <si>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</si>
  <si>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</si>
  <si>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</si>
  <si>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</si>
  <si>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</si>
  <si>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</si>
  <si>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</si>
  <si>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</si>
  <si>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</si>
  <si>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</si>
  <si>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</si>
  <si>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</si>
  <si>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</si>
  <si>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</si>
  <si>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</si>
  <si>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</si>
  <si>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</si>
  <si>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</si>
  <si>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</si>
  <si>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</si>
  <si>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</si>
  <si>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</si>
  <si>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</si>
  <si>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</si>
  <si>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</si>
  <si>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</si>
  <si>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</si>
  <si>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</si>
  <si>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</si>
  <si>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</si>
  <si>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</si>
  <si>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</si>
  <si>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</si>
  <si>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</si>
  <si>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</si>
  <si>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</si>
  <si>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</si>
  <si>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</si>
  <si>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</si>
  <si>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</si>
  <si>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</si>
  <si>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</si>
  <si>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</si>
  <si>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</si>
  <si>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</si>
  <si>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</si>
  <si>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</si>
  <si>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</si>
  <si>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</si>
  <si>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</si>
  <si>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</si>
  <si>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</si>
  <si>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</si>
  <si>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</si>
  <si>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</si>
  <si>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</si>
  <si>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</si>
  <si>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</si>
  <si>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</si>
  <si>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</si>
  <si>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</si>
  <si>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</si>
  <si>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</si>
  <si>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</si>
  <si>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</si>
  <si>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</si>
  <si>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</si>
  <si>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</si>
  <si>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</si>
  <si>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</si>
  <si>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</si>
  <si>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</si>
  <si>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</si>
  <si>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</si>
  <si>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</si>
  <si>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</si>
  <si>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</si>
  <si>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</si>
  <si>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</si>
  <si>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</si>
  <si>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</si>
  <si>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</si>
  <si>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</si>
  <si>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</si>
  <si>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</si>
  <si>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</si>
  <si>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</si>
  <si>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</si>
  <si>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</si>
  <si>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</si>
  <si>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</si>
  <si>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</si>
  <si>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</si>
  <si>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</si>
  <si>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</si>
  <si>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</si>
  <si>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</si>
  <si>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</si>
  <si>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</si>
  <si>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</si>
  <si>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</si>
  <si>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</si>
  <si>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</si>
  <si>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</si>
  <si>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</si>
  <si>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</si>
  <si>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</si>
  <si>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</si>
  <si>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</si>
  <si>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</si>
  <si>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</si>
  <si>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</si>
  <si>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</si>
  <si>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</si>
  <si>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</si>
  <si>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</si>
  <si>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</si>
  <si>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北海道恵庭市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</si>
  <si>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</si>
  <si>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</si>
  <si>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</si>
  <si>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</si>
  <si>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</si>
  <si>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</si>
  <si>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</si>
  <si>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</si>
  <si>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</si>
  <si>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</si>
  <si>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</si>
  <si>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</si>
  <si>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</si>
  <si>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</si>
  <si>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</si>
  <si>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</si>
  <si>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</si>
  <si>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</si>
  <si>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</si>
  <si>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</si>
  <si>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</si>
  <si>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</si>
  <si>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</si>
  <si>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</si>
  <si>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</si>
  <si>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</si>
  <si>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</si>
  <si>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</si>
  <si>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</si>
  <si>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</si>
  <si>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</si>
  <si>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</si>
  <si>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</si>
  <si>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</si>
  <si>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</si>
  <si>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</si>
  <si>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</si>
  <si>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</si>
  <si>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</si>
  <si>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</si>
  <si>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</si>
  <si>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</si>
  <si>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</si>
  <si>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</si>
  <si>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</si>
  <si>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</si>
  <si>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</si>
  <si>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</si>
  <si>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</si>
  <si>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</si>
  <si>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</si>
  <si>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</si>
  <si>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</si>
  <si>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</si>
  <si>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</si>
  <si>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</si>
  <si>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</si>
  <si>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</si>
  <si>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</si>
  <si>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</si>
  <si>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</si>
  <si>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</si>
  <si>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</si>
  <si>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</si>
  <si>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</si>
  <si>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</si>
  <si>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</si>
  <si>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</si>
  <si>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</si>
  <si>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</si>
  <si>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</si>
  <si>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</si>
  <si>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</si>
  <si>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</si>
  <si>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</si>
  <si>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</si>
  <si>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</si>
  <si>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</si>
  <si>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</si>
  <si>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</si>
  <si>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</si>
  <si>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</si>
  <si>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</si>
  <si>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</si>
  <si>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</si>
  <si>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</si>
  <si>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</si>
  <si>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</si>
  <si>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</si>
  <si>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</si>
  <si>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</si>
  <si>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</si>
  <si>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</si>
  <si>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</si>
  <si>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</si>
  <si>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</si>
  <si>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</si>
  <si>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</si>
  <si>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</si>
  <si>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</si>
  <si>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</si>
  <si>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</si>
  <si>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</si>
  <si>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</si>
  <si>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</si>
  <si>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</si>
  <si>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</si>
  <si>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</si>
  <si>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</si>
  <si>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</si>
  <si>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</si>
  <si>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</si>
  <si>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</si>
  <si>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</si>
  <si>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</si>
  <si>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</si>
  <si>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</si>
  <si>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</si>
  <si>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</si>
  <si>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</si>
  <si>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</si>
  <si>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</si>
  <si>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</si>
  <si>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</si>
  <si>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</si>
  <si>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</si>
  <si>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</si>
  <si>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</si>
  <si>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</si>
  <si>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</si>
  <si>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</si>
  <si>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</si>
  <si>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</si>
  <si>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</si>
  <si>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</si>
  <si>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</si>
  <si>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</si>
  <si>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</si>
  <si>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</si>
  <si>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</si>
  <si>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</si>
  <si>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</si>
  <si>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</si>
  <si>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</si>
  <si>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</si>
  <si>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</si>
  <si>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</si>
  <si>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</si>
  <si>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</si>
  <si>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</si>
  <si>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</si>
  <si>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北海道恵庭市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</si>
  <si>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</si>
  <si>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</si>
  <si>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</si>
  <si>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</si>
  <si>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</si>
  <si>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</si>
  <si>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</si>
  <si>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</si>
  <si>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</si>
  <si>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</si>
  <si>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</si>
  <si>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</si>
  <si>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</si>
  <si>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</si>
  <si>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</si>
  <si>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</si>
  <si>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</si>
  <si>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</si>
  <si>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</si>
  <si>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</si>
  <si>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</si>
  <si>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t>
    <phoneticPr fontId="5"/>
  </si>
  <si>
    <t>土地取得事業特別会計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</si>
  <si>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</si>
  <si>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</si>
  <si>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</si>
  <si>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</si>
  <si>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</si>
  <si>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</si>
  <si>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</si>
  <si>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</si>
  <si>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</si>
  <si>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</si>
  <si>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</si>
  <si>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</si>
  <si>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</si>
  <si>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</si>
  <si>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</si>
  <si>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</si>
  <si>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</si>
  <si>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</si>
  <si>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恵庭市水道事業会計</t>
    <phoneticPr fontId="5"/>
  </si>
  <si>
    <t>法適用企業</t>
    <phoneticPr fontId="5"/>
  </si>
  <si>
    <t>恵庭市下水道事業会計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</si>
  <si>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</si>
  <si>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</si>
  <si>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</si>
  <si>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</si>
  <si>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</si>
  <si>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</si>
  <si>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</si>
  <si>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</si>
  <si>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</si>
  <si>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</si>
  <si>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</si>
  <si>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</si>
  <si>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</si>
  <si>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</si>
  <si>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</si>
  <si>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</si>
  <si>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</si>
  <si>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</si>
  <si>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</si>
  <si>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</si>
  <si>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</si>
  <si>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</si>
  <si>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</si>
  <si>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</si>
  <si>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</si>
  <si>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</si>
  <si>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</si>
  <si>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</si>
  <si>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</si>
  <si>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</si>
  <si>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</si>
  <si>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</si>
  <si>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</si>
  <si>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</si>
  <si>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</si>
  <si>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</si>
  <si>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</si>
  <si>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</si>
  <si>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</si>
  <si>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</si>
  <si>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</si>
  <si>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</si>
  <si>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</si>
  <si>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</si>
  <si>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</si>
  <si>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</si>
  <si>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</si>
  <si>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</si>
  <si>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</si>
  <si>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</si>
  <si>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</si>
  <si>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</si>
  <si>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</si>
  <si>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</si>
  <si>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</si>
  <si>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</si>
  <si>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</si>
  <si>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恵庭市下水道事業会計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</si>
  <si>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</si>
  <si>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</si>
  <si>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恵庭市水道事業会計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</si>
  <si>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</si>
  <si>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</si>
  <si>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</si>
  <si>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</si>
  <si>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</si>
  <si>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</si>
  <si>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</si>
  <si>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</si>
  <si>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</si>
  <si>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</si>
  <si>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</si>
  <si>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</si>
  <si>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</si>
  <si>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</si>
  <si>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</si>
  <si>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</si>
  <si>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</si>
  <si>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</si>
  <si>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</si>
  <si>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</si>
  <si>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</si>
  <si>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</si>
  <si>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</si>
  <si>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</si>
  <si>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</si>
  <si>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</si>
  <si>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</si>
  <si>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</si>
  <si>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</si>
  <si>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</si>
  <si>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</si>
  <si>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</si>
  <si>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</si>
  <si>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</si>
  <si>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</si>
  <si>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</si>
  <si>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</si>
  <si>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</si>
  <si>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</si>
  <si>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</si>
  <si>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</si>
  <si>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</si>
  <si>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</si>
  <si>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</si>
  <si>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</si>
  <si>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</si>
  <si>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</si>
  <si>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</si>
  <si>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</si>
  <si>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</si>
  <si>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</si>
  <si>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</si>
  <si>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</si>
  <si>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</si>
  <si>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</si>
  <si>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</si>
  <si>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</si>
  <si>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</si>
  <si>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</si>
  <si>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</si>
  <si>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</si>
  <si>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</si>
  <si>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</si>
  <si>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</si>
  <si>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</si>
  <si>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</si>
  <si>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</si>
  <si>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</si>
  <si>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</si>
  <si>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</si>
  <si>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</si>
  <si>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</si>
  <si>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</si>
  <si>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</si>
  <si>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</si>
  <si>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</si>
  <si>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</si>
  <si>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</si>
  <si>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</si>
  <si>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</si>
  <si>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</si>
  <si>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</si>
  <si>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</si>
  <si>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</si>
  <si>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</si>
  <si>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</si>
  <si>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</si>
  <si>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</si>
  <si>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4.08</t>
  </si>
  <si>
    <t>▲ 1.63</t>
  </si>
  <si>
    <t>▲ 0.73</t>
  </si>
  <si>
    <t>▲ 3.19</t>
  </si>
  <si>
    <t>恵庭市下水道事業会計</t>
  </si>
  <si>
    <t>一般会計</t>
  </si>
  <si>
    <t>恵庭市水道事業会計</t>
  </si>
  <si>
    <t>介護保険特別会計</t>
  </si>
  <si>
    <t>国民健康保険特別会計</t>
  </si>
  <si>
    <t>▲ 1.19</t>
  </si>
  <si>
    <t>▲ 0.87</t>
  </si>
  <si>
    <t>▲ 0.05</t>
  </si>
  <si>
    <t>後期高齢者医療特別会計</t>
  </si>
  <si>
    <t>駐車場事業特別会計</t>
  </si>
  <si>
    <t>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</si>
  <si>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</si>
  <si>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</si>
  <si>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</si>
  <si>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</si>
  <si>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</si>
  <si>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</si>
  <si>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</si>
  <si>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</si>
  <si>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</si>
  <si>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石狩東部水道企業団</t>
    <rPh sb="0" eb="2">
      <t>イシカリ</t>
    </rPh>
    <rPh sb="2" eb="4">
      <t>トウブ</t>
    </rPh>
    <rPh sb="4" eb="9">
      <t>スイドウキギョウダン</t>
    </rPh>
    <phoneticPr fontId="2"/>
  </si>
  <si>
    <t>石狩教育研修センター</t>
    <rPh sb="0" eb="6">
      <t>イシカリキョウイクケンシュウ</t>
    </rPh>
    <phoneticPr fontId="2"/>
  </si>
  <si>
    <t>恵庭リサーチビジネスパーク㈱</t>
    <rPh sb="0" eb="2">
      <t>エニワ</t>
    </rPh>
    <phoneticPr fontId="2"/>
  </si>
  <si>
    <t>（一財）恵庭市振興公社</t>
    <rPh sb="1" eb="3">
      <t>イチザイ</t>
    </rPh>
    <rPh sb="4" eb="7">
      <t>エニワシ</t>
    </rPh>
    <rPh sb="7" eb="11">
      <t>シンコウコウシャ</t>
    </rPh>
    <phoneticPr fontId="2"/>
  </si>
  <si>
    <t>（一財）恵庭市学校給食協会</t>
    <rPh sb="1" eb="3">
      <t>イチザイ</t>
    </rPh>
    <rPh sb="4" eb="7">
      <t>エニワシ</t>
    </rPh>
    <rPh sb="7" eb="11">
      <t>ガッコウキュウショク</t>
    </rPh>
    <rPh sb="11" eb="13">
      <t>キョウカイ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</si>
  <si>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</si>
  <si>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</si>
  <si>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将来負担比率は、地方債現在高が減少したこと、また、ふるさと納税が増加したことによる充当可能基金現在高が増加したことにより大きく減少した。
今後も引き続き、計画的な有形固定資産の処分や、既存施設への統合、民間活力などを有効利用しながら施設の統廃合を進めていく。</t>
    <rPh sb="0" eb="6">
      <t>ショウライフタンヒリツ</t>
    </rPh>
    <rPh sb="60" eb="61">
      <t>オオ</t>
    </rPh>
    <rPh sb="63" eb="65">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</si>
  <si>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</si>
  <si>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</si>
  <si>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</si>
  <si>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</si>
  <si>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</si>
  <si>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</si>
  <si>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実質公債費比率は、ごみ焼却施設の建設及び花の拠点整備に係る地方債元金償還金が増加したことに伴い比率が上昇した。今後は大規模事業の実施により本指標は増加傾向を見込む。
一方、将来負担比率は大きく減少していることから、今後は老朽化している施設の統廃合の必要性について検討し、地方債の新規発行を抑制していくことと実施時期等バランスを考慮
しながら、恵庭市財政運営の基本指針に基づき、安定した財政運営と施設更新に取り組んでいく。</t>
    <rPh sb="45" eb="46">
      <t>トモナ</t>
    </rPh>
    <rPh sb="47" eb="49">
      <t>ヒリツ</t>
    </rPh>
    <rPh sb="50" eb="52">
      <t>ジョウショウ</t>
    </rPh>
    <rPh sb="55" eb="57">
      <t>コンゴ</t>
    </rPh>
    <rPh sb="58" eb="61">
      <t>ダイキボ</t>
    </rPh>
    <rPh sb="64" eb="66">
      <t>ジッシ</t>
    </rPh>
    <rPh sb="69" eb="72">
      <t>ホンシヒョウ</t>
    </rPh>
    <rPh sb="73" eb="75">
      <t>ゾウカ</t>
    </rPh>
    <rPh sb="75" eb="77">
      <t>ケイコウ</t>
    </rPh>
    <rPh sb="78" eb="80">
      <t>ミコ</t>
    </rPh>
    <rPh sb="83" eb="85">
      <t>イッポウ</t>
    </rPh>
    <rPh sb="86" eb="88">
      <t>ショウライ</t>
    </rPh>
    <rPh sb="88" eb="90">
      <t>フタン</t>
    </rPh>
    <rPh sb="90" eb="92">
      <t>ヒリツ</t>
    </rPh>
    <rPh sb="93" eb="94">
      <t>オオ</t>
    </rPh>
    <rPh sb="96" eb="98">
      <t>ゲンショウ</t>
    </rPh>
    <rPh sb="107" eb="109">
      <t>コンゴ</t>
    </rPh>
    <rPh sb="110" eb="113">
      <t>ロウキュウカ</t>
    </rPh>
    <rPh sb="117" eb="119">
      <t>シセツ</t>
    </rPh>
    <rPh sb="120" eb="123">
      <t>トウハイゴウ</t>
    </rPh>
    <rPh sb="191" eb="193">
      <t>コウシン</t>
    </rPh>
    <rPh sb="206" eb="208">
      <t>ケントウ</t>
    </rPh>
    <phoneticPr fontId="5"/>
  </si>
  <si>
    <t>実質公債費比率</t>
    <phoneticPr fontId="5"/>
  </si>
  <si>
    <t>まちづくり推進基金</t>
    <rPh sb="5" eb="9">
      <t>スイシンキキン</t>
    </rPh>
    <phoneticPr fontId="5"/>
  </si>
  <si>
    <t>子育て基金</t>
    <rPh sb="0" eb="2">
      <t>コソダ</t>
    </rPh>
    <rPh sb="3" eb="5">
      <t>キキン</t>
    </rPh>
    <phoneticPr fontId="5"/>
  </si>
  <si>
    <t>公共施設等管理保全基金</t>
    <rPh sb="0" eb="5">
      <t>コウキョウシセツトウ</t>
    </rPh>
    <rPh sb="5" eb="11">
      <t>カンリホゼンキキン</t>
    </rPh>
    <phoneticPr fontId="5"/>
  </si>
  <si>
    <t>社会福祉事業推進基金</t>
    <rPh sb="0" eb="4">
      <t>シャカイフクシ</t>
    </rPh>
    <rPh sb="4" eb="10">
      <t>ジギョウスイシンキキン</t>
    </rPh>
    <phoneticPr fontId="5"/>
  </si>
  <si>
    <t>恵庭市未来人材応援基金</t>
    <rPh sb="0" eb="3">
      <t>エニワシ</t>
    </rPh>
    <rPh sb="3" eb="7">
      <t>ミライジンザイ</t>
    </rPh>
    <rPh sb="7" eb="11">
      <t>オウエンキキン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</si>
</sst>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5C55CD1-B9C0-4841-BDD6-AAA3A3EBBD7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2510-4C57-9FF6-8C3B894B74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61632</c:v>
                </c:pt>
                <c:pt idx="1">
                  <c:v>68488</c:v>
                </c:pt>
                <c:pt idx="2">
                  <c:v>48744</c:v>
                </c:pt>
                <c:pt idx="3">
                  <c:v>46212</c:v>
                </c:pt>
                <c:pt idx="4">
                  <c:v>54718</c:v>
                </c:pt>
              </c:numCache>
            </c:numRef>
          </c:val>
          <c:smooth val="0"/>
          <c:extLst>
            <c:ext xmlns:c16="http://schemas.microsoft.com/office/drawing/2014/chart" uri="{C3380CC4-5D6E-409C-BE32-E72D297353CC}">
              <c16:uniqueId val="{00000001-2510-4C57-9FF6-8C3B894B74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5.4</c:v>
                </c:pt>
                <c:pt idx="1">
                  <c:v>5.38</c:v>
                </c:pt>
                <c:pt idx="2">
                  <c:v>4.8899999999999997</c:v>
                </c:pt>
                <c:pt idx="3">
                  <c:v>10.119999999999999</c:v>
                </c:pt>
                <c:pt idx="4">
                  <c:v>7.4</c:v>
                </c:pt>
              </c:numCache>
            </c:numRef>
          </c:val>
          <c:extLst>
            <c:ext xmlns:c16="http://schemas.microsoft.com/office/drawing/2014/chart" uri="{C3380CC4-5D6E-409C-BE32-E72D297353CC}">
              <c16:uniqueId val="{00000000-DD8A-4FAF-8727-ED5F0C6F77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13.15</c:v>
                </c:pt>
                <c:pt idx="1">
                  <c:v>12.38</c:v>
                </c:pt>
                <c:pt idx="2">
                  <c:v>13.27</c:v>
                </c:pt>
                <c:pt idx="3">
                  <c:v>13.51</c:v>
                </c:pt>
                <c:pt idx="4">
                  <c:v>15.56</c:v>
                </c:pt>
              </c:numCache>
            </c:numRef>
          </c:val>
          <c:extLst>
            <c:ext xmlns:c16="http://schemas.microsoft.com/office/drawing/2014/chart" uri="{C3380CC4-5D6E-409C-BE32-E72D297353CC}">
              <c16:uniqueId val="{00000001-DD8A-4FAF-8727-ED5F0C6F77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-4.08</c:v>
                </c:pt>
                <c:pt idx="1">
                  <c:v>-1.63</c:v>
                </c:pt>
                <c:pt idx="2">
                  <c:v>-0.73</c:v>
                </c:pt>
                <c:pt idx="3">
                  <c:v>5.48</c:v>
                </c:pt>
                <c:pt idx="4">
                  <c:v>-3.19</c:v>
                </c:pt>
              </c:numCache>
            </c:numRef>
          </c:val>
          <c:smooth val="0"/>
          <c:extLst>
            <c:ext xmlns:c16="http://schemas.microsoft.com/office/drawing/2014/chart" uri="{C3380CC4-5D6E-409C-BE32-E72D297353CC}">
              <c16:uniqueId val="{00000002-DD8A-4FAF-8727-ED5F0C6F77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B42-4E68-9958-6FFA6437F1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42-4E68-9958-6FFA6437F1E7}"/>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B42-4E68-9958-6FFA6437F1E7}"/>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0.06</c:v>
                </c:pt>
                <c:pt idx="8">
                  <c:v>#N/A</c:v>
                </c:pt>
                <c:pt idx="9">
                  <c:v>0.11</c:v>
                </c:pt>
              </c:numCache>
            </c:numRef>
          </c:val>
          <c:extLst>
            <c:ext xmlns:c16="http://schemas.microsoft.com/office/drawing/2014/chart" uri="{C3380CC4-5D6E-409C-BE32-E72D297353CC}">
              <c16:uniqueId val="{00000003-AB42-4E68-9958-6FFA6437F1E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0.11</c:v>
                </c:pt>
                <c:pt idx="4">
                  <c:v>#N/A</c:v>
                </c:pt>
                <c:pt idx="5">
                  <c:v>0.13</c:v>
                </c:pt>
                <c:pt idx="6">
                  <c:v>#N/A</c:v>
                </c:pt>
                <c:pt idx="7">
                  <c:v>0.11</c:v>
                </c:pt>
                <c:pt idx="8">
                  <c:v>#N/A</c:v>
                </c:pt>
                <c:pt idx="9">
                  <c:v>0.11</c:v>
                </c:pt>
              </c:numCache>
            </c:numRef>
          </c:val>
          <c:extLst>
            <c:ext xmlns:c16="http://schemas.microsoft.com/office/drawing/2014/chart" uri="{C3380CC4-5D6E-409C-BE32-E72D297353CC}">
              <c16:uniqueId val="{00000004-AB42-4E68-9958-6FFA6437F1E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1.19</c:v>
                </c:pt>
                <c:pt idx="1">
                  <c:v>#N/A</c:v>
                </c:pt>
                <c:pt idx="2">
                  <c:v>0.87</c:v>
                </c:pt>
                <c:pt idx="3">
                  <c:v>#N/A</c:v>
                </c:pt>
                <c:pt idx="4">
                  <c:v>0.05</c:v>
                </c:pt>
                <c:pt idx="5">
                  <c:v>#N/A</c:v>
                </c:pt>
                <c:pt idx="6">
                  <c:v>#N/A</c:v>
                </c:pt>
                <c:pt idx="7">
                  <c:v>0.82</c:v>
                </c:pt>
                <c:pt idx="8">
                  <c:v>#N/A</c:v>
                </c:pt>
                <c:pt idx="9">
                  <c:v>0.55000000000000004</c:v>
                </c:pt>
              </c:numCache>
            </c:numRef>
          </c:val>
          <c:extLst>
            <c:ext xmlns:c16="http://schemas.microsoft.com/office/drawing/2014/chart" uri="{C3380CC4-5D6E-409C-BE32-E72D297353CC}">
              <c16:uniqueId val="{00000005-AB42-4E68-9958-6FFA6437F1E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0.97</c:v>
                </c:pt>
                <c:pt idx="2">
                  <c:v>#N/A</c:v>
                </c:pt>
                <c:pt idx="3">
                  <c:v>0.49</c:v>
                </c:pt>
                <c:pt idx="4">
                  <c:v>#N/A</c:v>
                </c:pt>
                <c:pt idx="5">
                  <c:v>0.16</c:v>
                </c:pt>
                <c:pt idx="6">
                  <c:v>#N/A</c:v>
                </c:pt>
                <c:pt idx="7">
                  <c:v>0.54</c:v>
                </c:pt>
                <c:pt idx="8">
                  <c:v>#N/A</c:v>
                </c:pt>
                <c:pt idx="9">
                  <c:v>0.73</c:v>
                </c:pt>
              </c:numCache>
            </c:numRef>
          </c:val>
          <c:extLst>
            <c:ext xmlns:c16="http://schemas.microsoft.com/office/drawing/2014/chart" uri="{C3380CC4-5D6E-409C-BE32-E72D297353CC}">
              <c16:uniqueId val="{00000006-AB42-4E68-9958-6FFA6437F1E7}"/>
            </c:ext>
          </c:extLst>
        </c:ser>
        <c:ser>
          <c:idx val="7"/>
          <c:order val="7"/>
          <c:tx>
            <c:strRef>
              <c:f>データシート!$A$34</c:f>
              <c:strCache>
                <c:ptCount val="1"/>
                <c:pt idx="0">
                  <c:v>恵庭市水道事業会計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4.66</c:v>
                </c:pt>
                <c:pt idx="2">
                  <c:v>#N/A</c:v>
                </c:pt>
                <c:pt idx="3">
                  <c:v>5.26</c:v>
                </c:pt>
                <c:pt idx="4">
                  <c:v>#N/A</c:v>
                </c:pt>
                <c:pt idx="5">
                  <c:v>4.7699999999999996</c:v>
                </c:pt>
                <c:pt idx="6">
                  <c:v>#N/A</c:v>
                </c:pt>
                <c:pt idx="7">
                  <c:v>4.4400000000000004</c:v>
                </c:pt>
                <c:pt idx="8">
                  <c:v>#N/A</c:v>
                </c:pt>
                <c:pt idx="9">
                  <c:v>5.13</c:v>
                </c:pt>
              </c:numCache>
            </c:numRef>
          </c:val>
          <c:extLst>
            <c:ext xmlns:c16="http://schemas.microsoft.com/office/drawing/2014/chart" uri="{C3380CC4-5D6E-409C-BE32-E72D297353CC}">
              <c16:uniqueId val="{00000007-AB42-4E68-9958-6FFA6437F1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5.4</c:v>
                </c:pt>
                <c:pt idx="2">
                  <c:v>#N/A</c:v>
                </c:pt>
                <c:pt idx="3">
                  <c:v>5.38</c:v>
                </c:pt>
                <c:pt idx="4">
                  <c:v>#N/A</c:v>
                </c:pt>
                <c:pt idx="5">
                  <c:v>4.8899999999999997</c:v>
                </c:pt>
                <c:pt idx="6">
                  <c:v>#N/A</c:v>
                </c:pt>
                <c:pt idx="7">
                  <c:v>10.119999999999999</c:v>
                </c:pt>
                <c:pt idx="8">
                  <c:v>#N/A</c:v>
                </c:pt>
                <c:pt idx="9">
                  <c:v>7.39</c:v>
                </c:pt>
              </c:numCache>
            </c:numRef>
          </c:val>
          <c:extLst>
            <c:ext xmlns:c16="http://schemas.microsoft.com/office/drawing/2014/chart" uri="{C3380CC4-5D6E-409C-BE32-E72D297353CC}">
              <c16:uniqueId val="{00000008-AB42-4E68-9958-6FFA6437F1E7}"/>
            </c:ext>
          </c:extLst>
        </c:ser>
        <c:ser>
          <c:idx val="9"/>
          <c:order val="9"/>
          <c:tx>
            <c:strRef>
              <c:f>データシート!$A$36</c:f>
              <c:strCache>
                <c:ptCount val="1"/>
                <c:pt idx="0">
                  <c:v>恵庭市下水道事業会計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11.71</c:v>
                </c:pt>
                <c:pt idx="2">
                  <c:v>#N/A</c:v>
                </c:pt>
                <c:pt idx="3">
                  <c:v>11.2</c:v>
                </c:pt>
                <c:pt idx="4">
                  <c:v>#N/A</c:v>
                </c:pt>
                <c:pt idx="5">
                  <c:v>11.03</c:v>
                </c:pt>
                <c:pt idx="6">
                  <c:v>#N/A</c:v>
                </c:pt>
                <c:pt idx="7">
                  <c:v>11.28</c:v>
                </c:pt>
                <c:pt idx="8">
                  <c:v>#N/A</c:v>
                </c:pt>
                <c:pt idx="9">
                  <c:v>12.22</c:v>
                </c:pt>
              </c:numCache>
            </c:numRef>
          </c:val>
          <c:extLst>
            <c:ext xmlns:c16="http://schemas.microsoft.com/office/drawing/2014/chart" uri="{C3380CC4-5D6E-409C-BE32-E72D297353CC}">
              <c16:uniqueId val="{00000009-AB42-4E68-9958-6FFA6437F1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2443</c:v>
                </c:pt>
                <c:pt idx="5">
                  <c:v>2404</c:v>
                </c:pt>
                <c:pt idx="8">
                  <c:v>2421</c:v>
                </c:pt>
                <c:pt idx="11">
                  <c:v>2376</c:v>
                </c:pt>
                <c:pt idx="14">
                  <c:v>2289</c:v>
                </c:pt>
              </c:numCache>
            </c:numRef>
          </c:val>
          <c:extLst>
            <c:ext xmlns:c16="http://schemas.microsoft.com/office/drawing/2014/chart" uri="{C3380CC4-5D6E-409C-BE32-E72D297353CC}">
              <c16:uniqueId val="{00000000-9C03-4DF4-81F7-08BF2586F0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03-4DF4-81F7-08BF2586F0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23</c:v>
                </c:pt>
                <c:pt idx="3">
                  <c:v>18</c:v>
                </c:pt>
                <c:pt idx="6">
                  <c:v>22</c:v>
                </c:pt>
                <c:pt idx="9">
                  <c:v>38</c:v>
                </c:pt>
                <c:pt idx="12">
                  <c:v>20</c:v>
                </c:pt>
              </c:numCache>
            </c:numRef>
          </c:val>
          <c:extLst>
            <c:ext xmlns:c16="http://schemas.microsoft.com/office/drawing/2014/chart" uri="{C3380CC4-5D6E-409C-BE32-E72D297353CC}">
              <c16:uniqueId val="{00000002-9C03-4DF4-81F7-08BF2586F0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9C03-4DF4-81F7-08BF2586F0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664</c:v>
                </c:pt>
                <c:pt idx="3">
                  <c:v>581</c:v>
                </c:pt>
                <c:pt idx="6">
                  <c:v>538</c:v>
                </c:pt>
                <c:pt idx="9">
                  <c:v>519</c:v>
                </c:pt>
                <c:pt idx="12">
                  <c:v>519</c:v>
                </c:pt>
              </c:numCache>
            </c:numRef>
          </c:val>
          <c:extLst>
            <c:ext xmlns:c16="http://schemas.microsoft.com/office/drawing/2014/chart" uri="{C3380CC4-5D6E-409C-BE32-E72D297353CC}">
              <c16:uniqueId val="{00000004-9C03-4DF4-81F7-08BF2586F0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03-4DF4-81F7-08BF2586F0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03-4DF4-81F7-08BF2586F0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2401</c:v>
                </c:pt>
                <c:pt idx="3">
                  <c:v>2456</c:v>
                </c:pt>
                <c:pt idx="6">
                  <c:v>2493</c:v>
                </c:pt>
                <c:pt idx="9">
                  <c:v>2665</c:v>
                </c:pt>
                <c:pt idx="12">
                  <c:v>2792</c:v>
                </c:pt>
              </c:numCache>
            </c:numRef>
          </c:val>
          <c:extLst>
            <c:ext xmlns:c16="http://schemas.microsoft.com/office/drawing/2014/chart" uri="{C3380CC4-5D6E-409C-BE32-E72D297353CC}">
              <c16:uniqueId val="{00000007-9C03-4DF4-81F7-08BF2586F0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646</c:v>
                </c:pt>
                <c:pt idx="2">
                  <c:v>#N/A</c:v>
                </c:pt>
                <c:pt idx="3">
                  <c:v>#N/A</c:v>
                </c:pt>
                <c:pt idx="4">
                  <c:v>652</c:v>
                </c:pt>
                <c:pt idx="5">
                  <c:v>#N/A</c:v>
                </c:pt>
                <c:pt idx="6">
                  <c:v>#N/A</c:v>
                </c:pt>
                <c:pt idx="7">
                  <c:v>633</c:v>
                </c:pt>
                <c:pt idx="8">
                  <c:v>#N/A</c:v>
                </c:pt>
                <c:pt idx="9">
                  <c:v>#N/A</c:v>
                </c:pt>
                <c:pt idx="10">
                  <c:v>847</c:v>
                </c:pt>
                <c:pt idx="11">
                  <c:v>#N/A</c:v>
                </c:pt>
                <c:pt idx="12">
                  <c:v>#N/A</c:v>
                </c:pt>
                <c:pt idx="13">
                  <c:v>1043</c:v>
                </c:pt>
                <c:pt idx="14">
                  <c:v>#N/A</c:v>
                </c:pt>
              </c:numCache>
            </c:numRef>
          </c:val>
          <c:smooth val="0"/>
          <c:extLst>
            <c:ext xmlns:c16="http://schemas.microsoft.com/office/drawing/2014/chart" uri="{C3380CC4-5D6E-409C-BE32-E72D297353CC}">
              <c16:uniqueId val="{00000008-9C03-4DF4-81F7-08BF2586F0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21847</c:v>
                </c:pt>
                <c:pt idx="5">
                  <c:v>21829</c:v>
                </c:pt>
                <c:pt idx="8">
                  <c:v>21432</c:v>
                </c:pt>
                <c:pt idx="11">
                  <c:v>21177</c:v>
                </c:pt>
                <c:pt idx="14">
                  <c:v>20203</c:v>
                </c:pt>
              </c:numCache>
            </c:numRef>
          </c:val>
          <c:extLst>
            <c:ext xmlns:c16="http://schemas.microsoft.com/office/drawing/2014/chart" uri="{C3380CC4-5D6E-409C-BE32-E72D297353CC}">
              <c16:uniqueId val="{00000000-124B-4143-9D9E-B63EE2BF9A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7025</c:v>
                </c:pt>
                <c:pt idx="5">
                  <c:v>7460</c:v>
                </c:pt>
                <c:pt idx="8">
                  <c:v>7582</c:v>
                </c:pt>
                <c:pt idx="11">
                  <c:v>6000</c:v>
                </c:pt>
                <c:pt idx="14">
                  <c:v>5993</c:v>
                </c:pt>
              </c:numCache>
            </c:numRef>
          </c:val>
          <c:extLst>
            <c:ext xmlns:c16="http://schemas.microsoft.com/office/drawing/2014/chart" uri="{C3380CC4-5D6E-409C-BE32-E72D297353CC}">
              <c16:uniqueId val="{00000001-124B-4143-9D9E-B63EE2BF9A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4662</c:v>
                </c:pt>
                <c:pt idx="5">
                  <c:v>4952</c:v>
                </c:pt>
                <c:pt idx="8">
                  <c:v>5432</c:v>
                </c:pt>
                <c:pt idx="11">
                  <c:v>6319</c:v>
                </c:pt>
                <c:pt idx="14">
                  <c:v>7385</c:v>
                </c:pt>
              </c:numCache>
            </c:numRef>
          </c:val>
          <c:extLst>
            <c:ext xmlns:c16="http://schemas.microsoft.com/office/drawing/2014/chart" uri="{C3380CC4-5D6E-409C-BE32-E72D297353CC}">
              <c16:uniqueId val="{00000002-124B-4143-9D9E-B63EE2BF9A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4B-4143-9D9E-B63EE2BF9A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4B-4143-9D9E-B63EE2BF9A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3</c:v>
                </c:pt>
                <c:pt idx="12">
                  <c:v>0</c:v>
                </c:pt>
              </c:numCache>
            </c:numRef>
          </c:val>
          <c:extLst>
            <c:ext xmlns:c16="http://schemas.microsoft.com/office/drawing/2014/chart" uri="{C3380CC4-5D6E-409C-BE32-E72D297353CC}">
              <c16:uniqueId val="{00000005-124B-4143-9D9E-B63EE2BF9A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1988</c:v>
                </c:pt>
                <c:pt idx="3">
                  <c:v>1757</c:v>
                </c:pt>
                <c:pt idx="6">
                  <c:v>1620</c:v>
                </c:pt>
                <c:pt idx="9">
                  <c:v>1532</c:v>
                </c:pt>
                <c:pt idx="12">
                  <c:v>1388</c:v>
                </c:pt>
              </c:numCache>
            </c:numRef>
          </c:val>
          <c:extLst>
            <c:ext xmlns:c16="http://schemas.microsoft.com/office/drawing/2014/chart" uri="{C3380CC4-5D6E-409C-BE32-E72D297353CC}">
              <c16:uniqueId val="{00000006-124B-4143-9D9E-B63EE2BF9A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24B-4143-9D9E-B63EE2BF9A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7716</c:v>
                </c:pt>
                <c:pt idx="3">
                  <c:v>7120</c:v>
                </c:pt>
                <c:pt idx="6">
                  <c:v>6829</c:v>
                </c:pt>
                <c:pt idx="9">
                  <c:v>6375</c:v>
                </c:pt>
                <c:pt idx="12">
                  <c:v>6193</c:v>
                </c:pt>
              </c:numCache>
            </c:numRef>
          </c:val>
          <c:extLst>
            <c:ext xmlns:c16="http://schemas.microsoft.com/office/drawing/2014/chart" uri="{C3380CC4-5D6E-409C-BE32-E72D297353CC}">
              <c16:uniqueId val="{00000008-124B-4143-9D9E-B63EE2BF9A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56</c:v>
                </c:pt>
                <c:pt idx="3">
                  <c:v>40</c:v>
                </c:pt>
                <c:pt idx="6">
                  <c:v>50</c:v>
                </c:pt>
                <c:pt idx="9">
                  <c:v>219</c:v>
                </c:pt>
                <c:pt idx="12">
                  <c:v>223</c:v>
                </c:pt>
              </c:numCache>
            </c:numRef>
          </c:val>
          <c:extLst>
            <c:ext xmlns:c16="http://schemas.microsoft.com/office/drawing/2014/chart" uri="{C3380CC4-5D6E-409C-BE32-E72D297353CC}">
              <c16:uniqueId val="{00000009-124B-4143-9D9E-B63EE2BF9A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27303</c:v>
                </c:pt>
                <c:pt idx="3">
                  <c:v>27933</c:v>
                </c:pt>
                <c:pt idx="6">
                  <c:v>27588</c:v>
                </c:pt>
                <c:pt idx="9">
                  <c:v>27123</c:v>
                </c:pt>
                <c:pt idx="12">
                  <c:v>25964</c:v>
                </c:pt>
              </c:numCache>
            </c:numRef>
          </c:val>
          <c:extLst>
            <c:ext xmlns:c16="http://schemas.microsoft.com/office/drawing/2014/chart" uri="{C3380CC4-5D6E-409C-BE32-E72D297353CC}">
              <c16:uniqueId val="{0000000A-124B-4143-9D9E-B63EE2BF9A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3529</c:v>
                </c:pt>
                <c:pt idx="2">
                  <c:v>#N/A</c:v>
                </c:pt>
                <c:pt idx="3">
                  <c:v>#N/A</c:v>
                </c:pt>
                <c:pt idx="4">
                  <c:v>2610</c:v>
                </c:pt>
                <c:pt idx="5">
                  <c:v>#N/A</c:v>
                </c:pt>
                <c:pt idx="6">
                  <c:v>#N/A</c:v>
                </c:pt>
                <c:pt idx="7">
                  <c:v>1641</c:v>
                </c:pt>
                <c:pt idx="8">
                  <c:v>#N/A</c:v>
                </c:pt>
                <c:pt idx="9">
                  <c:v>#N/A</c:v>
                </c:pt>
                <c:pt idx="10">
                  <c:v>1756</c:v>
                </c:pt>
                <c:pt idx="11">
                  <c:v>#N/A</c:v>
                </c:pt>
                <c:pt idx="12">
                  <c:v>#N/A</c:v>
                </c:pt>
                <c:pt idx="13">
                  <c:v>186</c:v>
                </c:pt>
                <c:pt idx="14">
                  <c:v>#N/A</c:v>
                </c:pt>
              </c:numCache>
            </c:numRef>
          </c:val>
          <c:smooth val="0"/>
          <c:extLst>
            <c:ext xmlns:c16="http://schemas.microsoft.com/office/drawing/2014/chart" uri="{C3380CC4-5D6E-409C-BE32-E72D297353CC}">
              <c16:uniqueId val="{0000000B-124B-4143-9D9E-B63EE2BF9A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2018</c:v>
                </c:pt>
                <c:pt idx="1">
                  <c:v>2160</c:v>
                </c:pt>
                <c:pt idx="2">
                  <c:v>2441</c:v>
                </c:pt>
              </c:numCache>
            </c:numRef>
          </c:val>
          <c:extLst>
            <c:ext xmlns:c16="http://schemas.microsoft.com/office/drawing/2014/chart" uri="{C3380CC4-5D6E-409C-BE32-E72D297353CC}">
              <c16:uniqueId val="{00000000-7401-465E-8438-245266FC3F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401-465E-8438-245266FC3F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2667</c:v>
                </c:pt>
                <c:pt idx="1">
                  <c:v>3394</c:v>
                </c:pt>
                <c:pt idx="2">
                  <c:v>3993</c:v>
                </c:pt>
              </c:numCache>
            </c:numRef>
          </c:val>
          <c:extLst>
            <c:ext xmlns:c16="http://schemas.microsoft.com/office/drawing/2014/chart" uri="{C3380CC4-5D6E-409C-BE32-E72D297353CC}">
              <c16:uniqueId val="{00000002-7401-465E-8438-245266FC3F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{9BD93517-66D4-4CE5-B4EE-B15D00EC61ED}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339-4315-908A-89A03AAA71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{3752BF64-128B-426C-B8D3-952B47FD763A}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39-4315-908A-89A03AAA71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{E130B8EF-B7B4-4E55-BE33-8577E6328FBA}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39-4315-908A-89A03AAA71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{19EA4E21-2969-4379-A5AF-203967B736FE}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39-4315-908A-89A03AAA71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{D9D32053-1B5A-4A3D-83E8-5E6CDB709817}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39-4315-908A-89A03AAA713C}"/>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{8FB50000-4528-4B19-A9EA-495EE010D13A}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339-4315-908A-89A03AAA713C}"/>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{A6734BBE-6291-4A8F-824A-046B317C1D69}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339-4315-908A-89A03AAA713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{EB4A587B-5907-4DE8-9032-7AF97B09B4A7}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339-4315-908A-89A03AAA713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{9CCE79C1-1F38-474B-8DFD-EBF4821D53F6}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339-4315-908A-89A03AAA71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54.3</c:v>
                </c:pt>
                <c:pt idx="16">
                  <c:v>54.9</c:v>
                </c:pt>
                <c:pt idx="24">
                  <c:v>57.3</c:v>
                </c:pt>
                <c:pt idx="32">
                  <c:v>57.5</c:v>
                </c:pt>
              </c:numCache>
            </c:numRef>
          </c:xVal>
          <c:yVal>
            <c:numRef>
              <c:f>公会計指標分析・財政指標組合せ分析表!$BP$51:$DC$51</c:f>
              <c:numCache>
                <c:formatCode>#,##0.0;"▲ "#,##0.0</c:formatCode>
                <c:ptCount val="40"/>
                <c:pt idx="0">
                  <c:v>28</c:v>
                </c:pt>
                <c:pt idx="8">
                  <c:v>20.2</c:v>
                </c:pt>
                <c:pt idx="16">
                  <c:v>12.2</c:v>
                </c:pt>
                <c:pt idx="24">
                  <c:v>12.3</c:v>
                </c:pt>
                <c:pt idx="32">
                  <c:v>1.3</c:v>
                </c:pt>
              </c:numCache>
            </c:numRef>
          </c:yVal>
          <c:smooth val="0"/>
          <c:extLst>
            <c:ext xmlns:c16="http://schemas.microsoft.com/office/drawing/2014/chart" uri="{C3380CC4-5D6E-409C-BE32-E72D297353CC}">
              <c16:uniqueId val="{00000009-7339-4315-908A-89A03AAA71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{B0AA7208-B6E4-4916-9C75-35C2BA90C3C0}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339-4315-908A-89A03AAA71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{42702029-59AD-43EA-9C16-3E54BDC01543}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39-4315-908A-89A03AAA71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{462F257D-3459-4DC0-98D1-2F9275BC822B}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39-4315-908A-89A03AAA71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{B0CF0AE6-45B4-4253-9FCB-278AFADACB6D}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39-4315-908A-89A03AAA71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{CF0BAA5B-AD14-4070-A60A-84212D8ADFE9}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39-4315-908A-89A03AAA713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{C9283E90-CDE8-4EC3-92B6-8A5E72F1EB0F}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339-4315-908A-89A03AAA713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{F3E87EE4-950F-4489-9B52-6AB8E3803B0F}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339-4315-908A-89A03AAA713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{5AFFF0C4-0E79-4336-A99D-F47A9E0FC97F}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339-4315-908A-89A03AAA713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{63BE9985-D4D7-40E6-9CEB-3562C2346878}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339-4315-908A-89A03AAA71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7339-4315-908A-89A03AAA713C}"/>
            </c:ext>
          </c:extLst>
        </c:ser>
        <c:dLbls>
          <c:showLegendKey val="0"/>
          <c:showVal val="1"/>
          <c:showCatName val="0"/>
          <c:showSerName val="0"/>
          <c:showPercent val="0"/>
          <c:showBubbleSize val="0"/>
        </c:dLbls>
        <c:axId val="46179840"/>
        <c:axId val="46181760"/>
      </c:scatterChart>
      <c:valAx>
        <c:axId val="46179840"/>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{EA32EFFF-F258-42A9-A2CD-1AB02E868CD3}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332-4CAB-9FAE-C98758D63B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{253944ED-DB75-4BB7-A03F-7ECEA35D0EB1}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32-4CAB-9FAE-C98758D63B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{F371E56A-D6C2-4340-ACCA-F59498E89CC7}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32-4CAB-9FAE-C98758D63B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{D2BF245C-BA9F-462B-B796-CD11AFE58CA0}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32-4CAB-9FAE-C98758D63B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{F5E81698-7F55-41A2-8514-EBCC9AC93C92}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32-4CAB-9FAE-C98758D63B3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{9A3C231F-5A2F-40F2-888A-64577A38C899}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332-4CAB-9FAE-C98758D63B3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{70C82C79-E485-49DF-BD10-303230BFE85A}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332-4CAB-9FAE-C98758D63B3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{71DBB13B-EF28-4334-92D8-F29BBEF67517}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332-4CAB-9FAE-C98758D63B3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{51C50CF6-40F7-4D56-8728-5F2EF81E7BC4}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332-4CAB-9FAE-C98758D63B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c:v>
                </c:pt>
                <c:pt idx="16">
                  <c:v>4.9000000000000004</c:v>
                </c:pt>
                <c:pt idx="24">
                  <c:v>5.2</c:v>
                </c:pt>
                <c:pt idx="32">
                  <c:v>6</c:v>
                </c:pt>
              </c:numCache>
            </c:numRef>
          </c:xVal>
          <c:yVal>
            <c:numRef>
              <c:f>公会計指標分析・財政指標組合せ分析表!$BP$73:$DC$73</c:f>
              <c:numCache>
                <c:formatCode>#,##0.0;"▲ "#,##0.0</c:formatCode>
                <c:ptCount val="40"/>
                <c:pt idx="0">
                  <c:v>28</c:v>
                </c:pt>
                <c:pt idx="8">
                  <c:v>20.2</c:v>
                </c:pt>
                <c:pt idx="16">
                  <c:v>12.2</c:v>
                </c:pt>
                <c:pt idx="24">
                  <c:v>12.3</c:v>
                </c:pt>
                <c:pt idx="32">
                  <c:v>1.3</c:v>
                </c:pt>
              </c:numCache>
            </c:numRef>
          </c:yVal>
          <c:smooth val="0"/>
          <c:extLst>
            <c:ext xmlns:c16="http://schemas.microsoft.com/office/drawing/2014/chart" uri="{C3380CC4-5D6E-409C-BE32-E72D297353CC}">
              <c16:uniqueId val="{00000009-0332-4CAB-9FAE-C98758D63B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{222235DE-BAFD-4DDC-B825-BCED1A29BA64}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332-4CAB-9FAE-C98758D63B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{64F21008-C5DD-43D3-9172-FD8A2BEB8743}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32-4CAB-9FAE-C98758D63B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{2D98A63C-B6C5-4F41-BBF7-804D0E1F1D36}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32-4CAB-9FAE-C98758D63B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{A0BC9308-62A4-408D-93CD-86BAE6122B58}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32-4CAB-9FAE-C98758D63B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{B0035440-6728-4EB3-A9D2-43247730CCE9}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32-4CAB-9FAE-C98758D63B3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{E102989C-1451-4843-B3D5-3B98C3E4657D}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332-4CAB-9FAE-C98758D63B3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{B1549B19-956E-48A2-949C-C825F8B7A464}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332-4CAB-9FAE-C98758D63B3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{1AAD8DA2-8E13-4759-8A4C-8B0A4C98DB62}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332-4CAB-9FAE-C98758D63B3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{8B044DE1-5E26-4E41-B893-DD4625FEFA98}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332-4CAB-9FAE-C98758D63B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0332-4CAB-9FAE-C98758D63B3D}"/>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70,179
69,635
294.65
37,443,152
36,269,507
1,160,238
15,686,809
25,963,845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費が増加した一方、生活保護費が大きく減少したことに伴い個別算定経費は減少、包括算定経費も減少したが、臨時財政対策債発行可能額が減少したことにより基準財政需要額は微増した。また、交付税算定上算出した市町村民税の増加や地方消費税交付金の増加などに伴い、基準財政収入額も微増したことにより、財政力指数は前年度から横ばいとなった。</a:t>
          </a:r>
        </a:p>
        <a:p>
          <a:r>
            <a:rPr kumimoji="1" lang="ja-JP" altLang="en-US" sz="1300">
              <a:latin typeface="ＭＳ Ｐゴシック" panose="020B0600070205080204" pitchFamily="50" charset="-128"/>
              <a:ea typeface="ＭＳ Ｐゴシック" panose="020B0600070205080204" pitchFamily="50" charset="-128"/>
            </a:rPr>
            <a:t>　今後も歳出削減と自主財源の確保に努める。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焼却施設や花の拠点整備の元金償還開始の影響等により公債費が増加したことなどから経常的経費が増加、臨財債が大きく減少したことにより経常一般財源が大きく減少し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64</xdr:row>
      <xdr:rowOff>119804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19130"/>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31327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191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79587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041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65</xdr:row>
      <xdr:rowOff>36830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523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41081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92304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28787</xdr:rowOff>
    </xdr:from>
    <xdr:to>
      <xdr:col>11</xdr:col>
      <xdr:colOff>82550</xdr:colOff>
      <xdr:row>64</xdr:row>
      <xdr:rowOff>130387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140564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会計年度任用職員の給与・報酬や職員期末手当の減少に伴い人件費は減少、令和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年度の大雪により令和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除排雪経費が減少したことに伴い維持補修費が減少したものの、ふるさと納税事業費や焼却施設関連委託の増により物件費が増加したことから、人口一人当たり人件費・物件費等の決算額は微増し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類似団体と比較すると決算額が高い傾向にあるため、行政改革や公共施設の集約化など、引き続きコストの見直しを進め歳出の抑制に努める。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159455</xdr:rowOff>
    </xdr:from>
    <xdr:to>
      <xdr:col>23</xdr:col>
      <xdr:colOff>133350</xdr:colOff>
      <xdr:row>85</xdr:row>
      <xdr:rowOff>13308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61255"/>
          <a:ext cx="838200" cy="2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79713</xdr:rowOff>
    </xdr:from>
    <xdr:to>
      <xdr:col>19</xdr:col>
      <xdr:colOff>133350</xdr:colOff>
      <xdr:row>84</xdr:row>
      <xdr:rowOff>159455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10063"/>
          <a:ext cx="889000" cy="25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152884</xdr:rowOff>
    </xdr:from>
    <xdr:to>
      <xdr:col>15</xdr:col>
      <xdr:colOff>82550</xdr:colOff>
      <xdr:row>83</xdr:row>
      <xdr:rowOff>79713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11784"/>
          <a:ext cx="889000" cy="9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81046</xdr:rowOff>
    </xdr:from>
    <xdr:to>
      <xdr:col>11</xdr:col>
      <xdr:colOff>31750</xdr:colOff>
      <xdr:row>82</xdr:row>
      <xdr:rowOff>152884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39946"/>
          <a:ext cx="889000" cy="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133958</xdr:rowOff>
    </xdr:from>
    <xdr:to>
      <xdr:col>23</xdr:col>
      <xdr:colOff>184150</xdr:colOff>
      <xdr:row>85</xdr:row>
      <xdr:rowOff>64108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3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106035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0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108655</xdr:rowOff>
    </xdr:from>
    <xdr:to>
      <xdr:col>19</xdr:col>
      <xdr:colOff>184150</xdr:colOff>
      <xdr:row>85</xdr:row>
      <xdr:rowOff>38805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23582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96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28913</xdr:rowOff>
    </xdr:from>
    <xdr:to>
      <xdr:col>15</xdr:col>
      <xdr:colOff>133350</xdr:colOff>
      <xdr:row>83</xdr:row>
      <xdr:rowOff>130513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115290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4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102084</xdr:rowOff>
    </xdr:from>
    <xdr:to>
      <xdr:col>11</xdr:col>
      <xdr:colOff>82550</xdr:colOff>
      <xdr:row>83</xdr:row>
      <xdr:rowOff>32234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4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30246</xdr:rowOff>
    </xdr:from>
    <xdr:to>
      <xdr:col>7</xdr:col>
      <xdr:colOff>31750</xdr:colOff>
      <xdr:row>82</xdr:row>
      <xdr:rowOff>131846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116623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7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概ね類似団体平均と同程度で推移している。</a:t>
          </a:r>
        </a:p>
        <a:p>
          <a:r>
            <a:rPr kumimoji="1" lang="ja-JP" altLang="en-US" sz="1300">
              <a:latin typeface="ＭＳ Ｐゴシック" panose="020B0600070205080204" pitchFamily="50" charset="-128"/>
              <a:ea typeface="ＭＳ Ｐゴシック" panose="020B0600070205080204" pitchFamily="50" charset="-128"/>
            </a:rPr>
            <a:t>　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118836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463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136071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601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170543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6012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定員管理計画に基づいた職員数の管理とともに、年齢構成バランスを踏まえた採用を継続し、今後も適正な組織体制の管理に努める。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101282</xdr:rowOff>
    </xdr:from>
    <xdr:to>
      <xdr:col>81</xdr:col>
      <xdr:colOff>44450</xdr:colOff>
      <xdr:row>61</xdr:row>
      <xdr:rowOff>101282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59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101282</xdr:rowOff>
    </xdr:from>
    <xdr:to>
      <xdr:col>77</xdr:col>
      <xdr:colOff>44450</xdr:colOff>
      <xdr:row>61</xdr:row>
      <xdr:rowOff>101282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59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101282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537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95250</xdr:rowOff>
    </xdr:from>
    <xdr:to>
      <xdr:col>68</xdr:col>
      <xdr:colOff>152400</xdr:colOff>
      <xdr:row>61</xdr:row>
      <xdr:rowOff>101282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537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50482</xdr:rowOff>
    </xdr:from>
    <xdr:to>
      <xdr:col>81</xdr:col>
      <xdr:colOff>95250</xdr:colOff>
      <xdr:row>61</xdr:row>
      <xdr:rowOff>152082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22559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8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50482</xdr:rowOff>
    </xdr:from>
    <xdr:to>
      <xdr:col>77</xdr:col>
      <xdr:colOff>95250</xdr:colOff>
      <xdr:row>61</xdr:row>
      <xdr:rowOff>152082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136859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9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50482</xdr:rowOff>
    </xdr:from>
    <xdr:to>
      <xdr:col>73</xdr:col>
      <xdr:colOff>44450</xdr:colOff>
      <xdr:row>61</xdr:row>
      <xdr:rowOff>152082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136859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130827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50482</xdr:rowOff>
    </xdr:from>
    <xdr:to>
      <xdr:col>64</xdr:col>
      <xdr:colOff>152400</xdr:colOff>
      <xdr:row>61</xdr:row>
      <xdr:rowOff>152082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136859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大型事業完了による地方債の元利償還金の増加などにより、実質公債費比率は前年度比＋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類似団体平均と比較して高い状況にあるが、大型事業完了により地方債の元利償還金が増加していることが影響しており、今後数年は上昇傾向になると見込まれる。</a:t>
          </a:r>
        </a:p>
        <a:p>
          <a:r>
            <a:rPr kumimoji="1" lang="ja-JP" altLang="en-US" sz="1300">
              <a:latin typeface="ＭＳ Ｐゴシック" panose="020B0600070205080204" pitchFamily="50" charset="-128"/>
              <a:ea typeface="ＭＳ Ｐゴシック" panose="020B0600070205080204" pitchFamily="50" charset="-128"/>
            </a:rPr>
            <a:t>　引き続き償還と借入のバランスを考慮し健全な財政運営に努める。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35983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0108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143087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127000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769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127000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財債借入額が償還額を下回ったことにより地方債現在高が減少したこと、下水道事業の企業債残高が減少したこと、ふるさと納税の増加により充当可能基金が増加したことから、将来負担比率は前年度比で▲</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ふるさと納税の増額により基金残高が増加していることから、数値は減少しているが、今後の基金活用状況によっては上昇することも考えられる。</a:t>
          </a:r>
        </a:p>
        <a:p>
          <a:r>
            <a:rPr kumimoji="1" lang="ja-JP" altLang="en-US" sz="1300">
              <a:latin typeface="ＭＳ Ｐゴシック" panose="020B0600070205080204" pitchFamily="50" charset="-128"/>
              <a:ea typeface="ＭＳ Ｐゴシック" panose="020B0600070205080204" pitchFamily="50" charset="-128"/>
            </a:rPr>
            <a:t>　今後も事業実施の適正化、平準化を図り継続して健全な財政運営に努める。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159244</xdr:rowOff>
    </xdr:from>
    <xdr:to>
      <xdr:col>81</xdr:col>
      <xdr:colOff>44450</xdr:colOff>
      <xdr:row>14</xdr:row>
      <xdr:rowOff>135255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388094"/>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144021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72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133915</xdr:rowOff>
    </xdr:from>
    <xdr:to>
      <xdr:col>77</xdr:col>
      <xdr:colOff>44450</xdr:colOff>
      <xdr:row>14</xdr:row>
      <xdr:rowOff>135255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534215"/>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133915</xdr:rowOff>
    </xdr:from>
    <xdr:to>
      <xdr:col>72</xdr:col>
      <xdr:colOff>203200</xdr:colOff>
      <xdr:row>15</xdr:row>
      <xdr:rowOff>69709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53421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69709</xdr:rowOff>
    </xdr:from>
    <xdr:to>
      <xdr:col>68</xdr:col>
      <xdr:colOff>152400</xdr:colOff>
      <xdr:row>16</xdr:row>
      <xdr:rowOff>2822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641459"/>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130756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0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108444</xdr:rowOff>
    </xdr:from>
    <xdr:to>
      <xdr:col>81</xdr:col>
      <xdr:colOff>95250</xdr:colOff>
      <xdr:row>14</xdr:row>
      <xdr:rowOff>38594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29721</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25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84455</xdr:rowOff>
    </xdr:from>
    <xdr:to>
      <xdr:col>77</xdr:col>
      <xdr:colOff>95250</xdr:colOff>
      <xdr:row>15</xdr:row>
      <xdr:rowOff>14605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170832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57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83115</xdr:rowOff>
    </xdr:from>
    <xdr:to>
      <xdr:col>73</xdr:col>
      <xdr:colOff>44450</xdr:colOff>
      <xdr:row>15</xdr:row>
      <xdr:rowOff>13265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8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23442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5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123472</xdr:rowOff>
    </xdr:from>
    <xdr:to>
      <xdr:col>64</xdr:col>
      <xdr:colOff>152400</xdr:colOff>
      <xdr:row>16</xdr:row>
      <xdr:rowOff>53622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6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38399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7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70,179
69,635
294.65
37,443,152
36,269,507
1,160,238
15,686,809
25,963,845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会計年度任用職員給与・報酬や退職手当組合負担金などの減少に伴い、前年度に比べ経常的経費は減少となったが、経常一般財源も減少したことから、経常収支比率は前年度比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0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0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1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物価上昇の影響等により経常的経費は増加、経常一般財源は減少したことから、経常収支比率は前年度比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％となった。　</a:t>
          </a:r>
        </a:p>
        <a:p>
          <a:r>
            <a:rPr kumimoji="1" lang="ja-JP" altLang="en-US" sz="1300">
              <a:latin typeface="ＭＳ Ｐゴシック" panose="020B0600070205080204" pitchFamily="50" charset="-128"/>
              <a:ea typeface="ＭＳ Ｐゴシック" panose="020B0600070205080204" pitchFamily="50" charset="-128"/>
            </a:rPr>
            <a:t>　今後は指定管理者制度の活用や、労務単価の上昇などによる委託料の増加などにより物件費は増加傾向と見込んでいる。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97282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75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78994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75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18</xdr:row>
      <xdr:rowOff>17272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936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18</xdr:row>
      <xdr:rowOff>17272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119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老人福祉費、社会福祉費などの増により、前年度に比べ経常的経費は増加となったこと、経常一般財源が減少したことから、経常収支比率は前年度比＋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今後も高齢社会の進行や社会的弱者への支援が拡充されていくと考えられ、扶助費は増加傾向と見込んでいる。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62230</xdr:rowOff>
    </xdr:from>
    <xdr:to>
      <xdr:col>24</xdr:col>
      <xdr:colOff>25400</xdr:colOff>
      <xdr:row>55</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1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62230</xdr:rowOff>
    </xdr:from>
    <xdr:to>
      <xdr:col>19</xdr:col>
      <xdr:colOff>187325</xdr:colOff>
      <xdr:row>55</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100330</xdr:rowOff>
    </xdr:from>
    <xdr:to>
      <xdr:col>15</xdr:col>
      <xdr:colOff>98425</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3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30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xdr:rowOff>
    </xdr:from>
    <xdr:to>
      <xdr:col>20</xdr:col>
      <xdr:colOff>38100</xdr:colOff>
      <xdr:row>55</xdr:row>
      <xdr:rowOff>113030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123207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49530</xdr:rowOff>
    </xdr:from>
    <xdr:to>
      <xdr:col>11</xdr:col>
      <xdr:colOff>60325</xdr:colOff>
      <xdr:row>55</xdr:row>
      <xdr:rowOff>151130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161307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後期高齢者医療特別会計への繰出金が増大きく加傾向しており、維持補修費についても施設の老朽化により増加していくことが懸念される。</a:t>
          </a:r>
        </a:p>
        <a:p>
          <a:r>
            <a:rPr kumimoji="1" lang="ja-JP" altLang="en-US" sz="1300">
              <a:latin typeface="ＭＳ Ｐゴシック" panose="020B0600070205080204" pitchFamily="50" charset="-128"/>
              <a:ea typeface="ＭＳ Ｐゴシック" panose="020B0600070205080204" pitchFamily="50" charset="-128"/>
            </a:rPr>
            <a:t>　施設の集約化や民間活力により、公共施設の維持管理費用の削減に努める。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0</xdr:rowOff>
    </xdr:from>
    <xdr:to>
      <xdr:col>82</xdr:col>
      <xdr:colOff>107950</xdr:colOff>
      <xdr:row>60</xdr:row>
      <xdr:rowOff>88900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287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0</xdr:rowOff>
    </xdr:from>
    <xdr:to>
      <xdr:col>78</xdr:col>
      <xdr:colOff>69850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287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60</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31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25400</xdr:rowOff>
    </xdr:from>
    <xdr:to>
      <xdr:col>69</xdr:col>
      <xdr:colOff>92075</xdr:colOff>
      <xdr:row>60</xdr:row>
      <xdr:rowOff>38100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31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10177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146050</xdr:rowOff>
    </xdr:from>
    <xdr:to>
      <xdr:col>69</xdr:col>
      <xdr:colOff>142875</xdr:colOff>
      <xdr:row>60</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60977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158750</xdr:rowOff>
    </xdr:from>
    <xdr:to>
      <xdr:col>65</xdr:col>
      <xdr:colOff>53975</xdr:colOff>
      <xdr:row>60</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経常的経費は前年度からほぼ横ばいとなったが、経常一般財源が減少したことから、経常収支比率は前年度比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補助金等については、社会情勢の変化に合わせた見直しが必要であることから、交付団体等との協議を継続していく。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65278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061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78994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061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0797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ごみ焼却施設や花の拠点整備事業などの大型事業の元金償還の大幅増により、公債費における経常収支比率は前年度比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今後も大型事業の元金償還が増加するため、公債費は増加する見込となっているが、建設市債の発行については元金償還額以内にて管理するなど適正な将来負担となるよう努める。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138430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71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65278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44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公債費以外については近年横ばいで推移をしているが、扶助費の増加は今後も課題である。</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をはじめとした</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の推進や行政改革による業務の効率化や公共施設マネジメントの推進を図り、限られた一般財源を有効に活用していく。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144145</xdr:rowOff>
    </xdr:from>
    <xdr:to>
      <xdr:col>82</xdr:col>
      <xdr:colOff>107950</xdr:colOff>
      <xdr:row>76</xdr:row>
      <xdr:rowOff>81280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0289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144145</xdr:rowOff>
    </xdr:from>
    <xdr:to>
      <xdr:col>78</xdr:col>
      <xdr:colOff>69850</xdr:colOff>
      <xdr:row>76</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0289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76</xdr:row>
      <xdr:rowOff>144145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168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144145</xdr:rowOff>
    </xdr:from>
    <xdr:to>
      <xdr:col>69</xdr:col>
      <xdr:colOff>92075</xdr:colOff>
      <xdr:row>77</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1743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93345</xdr:rowOff>
    </xdr:from>
    <xdr:to>
      <xdr:col>78</xdr:col>
      <xdr:colOff>120650</xdr:colOff>
      <xdr:row>76</xdr:row>
      <xdr:rowOff>23495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8272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3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93345</xdr:rowOff>
    </xdr:from>
    <xdr:to>
      <xdr:col>69</xdr:col>
      <xdr:colOff>142875</xdr:colOff>
      <xdr:row>77</xdr:row>
      <xdr:rowOff>23495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33672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165552</xdr:rowOff>
    </xdr:from>
    <xdr:to>
      <xdr:col>29</xdr:col>
      <xdr:colOff>127000</xdr:colOff>
      <xdr:row>18</xdr:row>
      <xdr:rowOff>166910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299277"/>
          <a:ext cx="647700" cy="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164967</xdr:rowOff>
    </xdr:from>
    <xdr:to>
      <xdr:col>26</xdr:col>
      <xdr:colOff>50800</xdr:colOff>
      <xdr:row>18</xdr:row>
      <xdr:rowOff>165552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98692"/>
          <a:ext cx="698500" cy="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164967</xdr:rowOff>
    </xdr:from>
    <xdr:to>
      <xdr:col>22</xdr:col>
      <xdr:colOff>114300</xdr:colOff>
      <xdr:row>19</xdr:row>
      <xdr:rowOff>17962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98692"/>
          <a:ext cx="698500" cy="24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13176</xdr:rowOff>
    </xdr:from>
    <xdr:to>
      <xdr:col>18</xdr:col>
      <xdr:colOff>177800</xdr:colOff>
      <xdr:row>19</xdr:row>
      <xdr:rowOff>17962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318351"/>
          <a:ext cx="698500" cy="4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116110</xdr:rowOff>
    </xdr:from>
    <xdr:to>
      <xdr:col>29</xdr:col>
      <xdr:colOff>177800</xdr:colOff>
      <xdr:row>19</xdr:row>
      <xdr:rowOff>46260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49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88187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114752</xdr:rowOff>
    </xdr:from>
    <xdr:to>
      <xdr:col>26</xdr:col>
      <xdr:colOff>101600</xdr:colOff>
      <xdr:row>19</xdr:row>
      <xdr:rowOff>44903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4847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29679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34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114167</xdr:rowOff>
    </xdr:from>
    <xdr:to>
      <xdr:col>22</xdr:col>
      <xdr:colOff>165100</xdr:colOff>
      <xdr:row>19</xdr:row>
      <xdr:rowOff>44317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4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29094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138612</xdr:rowOff>
    </xdr:from>
    <xdr:to>
      <xdr:col>19</xdr:col>
      <xdr:colOff>38100</xdr:colOff>
      <xdr:row>19</xdr:row>
      <xdr:rowOff>68762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7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53539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5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133826</xdr:rowOff>
    </xdr:from>
    <xdr:to>
      <xdr:col>15</xdr:col>
      <xdr:colOff>101600</xdr:colOff>
      <xdr:row>19</xdr:row>
      <xdr:rowOff>63976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6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48753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5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188264</xdr:rowOff>
    </xdr:from>
    <xdr:to>
      <xdr:col>29</xdr:col>
      <xdr:colOff>127000</xdr:colOff>
      <xdr:row>35</xdr:row>
      <xdr:rowOff>279672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798614"/>
          <a:ext cx="647700" cy="91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279672</xdr:rowOff>
    </xdr:from>
    <xdr:to>
      <xdr:col>26</xdr:col>
      <xdr:colOff>50800</xdr:colOff>
      <xdr:row>36</xdr:row>
      <xdr:rowOff>35952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890022"/>
          <a:ext cx="698500" cy="99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27200</xdr:rowOff>
    </xdr:from>
    <xdr:to>
      <xdr:col>22</xdr:col>
      <xdr:colOff>114300</xdr:colOff>
      <xdr:row>36</xdr:row>
      <xdr:rowOff>35952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980450"/>
          <a:ext cx="698500" cy="8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27200</xdr:rowOff>
    </xdr:from>
    <xdr:to>
      <xdr:col>18</xdr:col>
      <xdr:colOff>177800</xdr:colOff>
      <xdr:row>36</xdr:row>
      <xdr:rowOff>29094</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980450"/>
          <a:ext cx="698500" cy="1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137464</xdr:rowOff>
    </xdr:from>
    <xdr:to>
      <xdr:col>29</xdr:col>
      <xdr:colOff>177800</xdr:colOff>
      <xdr:row>35</xdr:row>
      <xdr:rowOff>239064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747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325441</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59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228872</xdr:rowOff>
    </xdr:from>
    <xdr:to>
      <xdr:col>26</xdr:col>
      <xdr:colOff>101600</xdr:colOff>
      <xdr:row>35</xdr:row>
      <xdr:rowOff>330472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83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340649</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60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328052</xdr:rowOff>
    </xdr:from>
    <xdr:to>
      <xdr:col>22</xdr:col>
      <xdr:colOff>165100</xdr:colOff>
      <xdr:row>36</xdr:row>
      <xdr:rowOff>86752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938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71529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2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319300</xdr:rowOff>
    </xdr:from>
    <xdr:to>
      <xdr:col>19</xdr:col>
      <xdr:colOff>38100</xdr:colOff>
      <xdr:row>36</xdr:row>
      <xdr:rowOff>78000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929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62777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01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321194</xdr:rowOff>
    </xdr:from>
    <xdr:to>
      <xdr:col>15</xdr:col>
      <xdr:colOff>101600</xdr:colOff>
      <xdr:row>36</xdr:row>
      <xdr:rowOff>79894</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93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64671</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01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70,179
69,635
294.65
37,443,152
36,269,507
1,160,238
15,686,809
25,963,845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61328</xdr:rowOff>
    </xdr:from>
    <xdr:to>
      <xdr:col>24</xdr:col>
      <xdr:colOff>63500</xdr:colOff>
      <xdr:row>36</xdr:row>
      <xdr:rowOff>82855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33528"/>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61328</xdr:rowOff>
    </xdr:from>
    <xdr:to>
      <xdr:col>19</xdr:col>
      <xdr:colOff>177800</xdr:colOff>
      <xdr:row>36</xdr:row>
      <xdr:rowOff>83445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3528"/>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83445</xdr:rowOff>
    </xdr:from>
    <xdr:to>
      <xdr:col>15</xdr:col>
      <xdr:colOff>50800</xdr:colOff>
      <xdr:row>37</xdr:row>
      <xdr:rowOff>71063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5645"/>
          <a:ext cx="889000" cy="1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71063</xdr:rowOff>
    </xdr:from>
    <xdr:to>
      <xdr:col>10</xdr:col>
      <xdr:colOff>114300</xdr:colOff>
      <xdr:row>37</xdr:row>
      <xdr:rowOff>77444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4713"/>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32055</xdr:rowOff>
    </xdr:from>
    <xdr:to>
      <xdr:col>24</xdr:col>
      <xdr:colOff>114300</xdr:colOff>
      <xdr:row>36</xdr:row>
      <xdr:rowOff>133655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10528</xdr:rowOff>
    </xdr:from>
    <xdr:to>
      <xdr:col>20</xdr:col>
      <xdr:colOff>38100</xdr:colOff>
      <xdr:row>36</xdr:row>
      <xdr:rowOff>112128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128655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32645</xdr:rowOff>
    </xdr:from>
    <xdr:to>
      <xdr:col>15</xdr:col>
      <xdr:colOff>101600</xdr:colOff>
      <xdr:row>36</xdr:row>
      <xdr:rowOff>134245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150772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20263</xdr:rowOff>
    </xdr:from>
    <xdr:to>
      <xdr:col>10</xdr:col>
      <xdr:colOff>165100</xdr:colOff>
      <xdr:row>37</xdr:row>
      <xdr:rowOff>121863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112990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26644</xdr:rowOff>
    </xdr:from>
    <xdr:to>
      <xdr:col>6</xdr:col>
      <xdr:colOff>38100</xdr:colOff>
      <xdr:row>37</xdr:row>
      <xdr:rowOff>128244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119371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2398</xdr:rowOff>
    </xdr:from>
    <xdr:to>
      <xdr:col>24</xdr:col>
      <xdr:colOff>63500</xdr:colOff>
      <xdr:row>56</xdr:row>
      <xdr:rowOff>63413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03598"/>
          <a:ext cx="838200" cy="6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63413</xdr:rowOff>
    </xdr:from>
    <xdr:to>
      <xdr:col>19</xdr:col>
      <xdr:colOff>177800</xdr:colOff>
      <xdr:row>57</xdr:row>
      <xdr:rowOff>55630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64613"/>
          <a:ext cx="889000" cy="16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50567</xdr:rowOff>
    </xdr:from>
    <xdr:to>
      <xdr:col>15</xdr:col>
      <xdr:colOff>50800</xdr:colOff>
      <xdr:row>57</xdr:row>
      <xdr:rowOff>55630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23217"/>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50567</xdr:rowOff>
    </xdr:from>
    <xdr:to>
      <xdr:col>10</xdr:col>
      <xdr:colOff>114300</xdr:colOff>
      <xdr:row>57</xdr:row>
      <xdr:rowOff>114859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23217"/>
          <a:ext cx="889000" cy="6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123048</xdr:rowOff>
    </xdr:from>
    <xdr:to>
      <xdr:col>24</xdr:col>
      <xdr:colOff>114300</xdr:colOff>
      <xdr:row>56</xdr:row>
      <xdr:rowOff>53198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145925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0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12613</xdr:rowOff>
    </xdr:from>
    <xdr:to>
      <xdr:col>20</xdr:col>
      <xdr:colOff>38100</xdr:colOff>
      <xdr:row>56</xdr:row>
      <xdr:rowOff>114213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130740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8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4830</xdr:rowOff>
    </xdr:from>
    <xdr:to>
      <xdr:col>15</xdr:col>
      <xdr:colOff>101600</xdr:colOff>
      <xdr:row>57</xdr:row>
      <xdr:rowOff>106430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122957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171217</xdr:rowOff>
    </xdr:from>
    <xdr:to>
      <xdr:col>10</xdr:col>
      <xdr:colOff>165100</xdr:colOff>
      <xdr:row>57</xdr:row>
      <xdr:rowOff>101367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7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117894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4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64059</xdr:rowOff>
    </xdr:from>
    <xdr:to>
      <xdr:col>6</xdr:col>
      <xdr:colOff>38100</xdr:colOff>
      <xdr:row>57</xdr:row>
      <xdr:rowOff>165659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10736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1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6350</xdr:rowOff>
    </xdr:from>
    <xdr:to>
      <xdr:col>24</xdr:col>
      <xdr:colOff>63500</xdr:colOff>
      <xdr:row>75</xdr:row>
      <xdr:rowOff>120803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865100"/>
          <a:ext cx="838200" cy="1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6350</xdr:rowOff>
    </xdr:from>
    <xdr:to>
      <xdr:col>19</xdr:col>
      <xdr:colOff>177800</xdr:colOff>
      <xdr:row>76</xdr:row>
      <xdr:rowOff>75312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65100"/>
          <a:ext cx="889000" cy="24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75312</xdr:rowOff>
    </xdr:from>
    <xdr:to>
      <xdr:col>15</xdr:col>
      <xdr:colOff>50800</xdr:colOff>
      <xdr:row>76</xdr:row>
      <xdr:rowOff>85483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05512"/>
          <a:ext cx="8890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85483</xdr:rowOff>
    </xdr:from>
    <xdr:to>
      <xdr:col>10</xdr:col>
      <xdr:colOff>114300</xdr:colOff>
      <xdr:row>76</xdr:row>
      <xdr:rowOff>101333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15683"/>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70003</xdr:rowOff>
    </xdr:from>
    <xdr:to>
      <xdr:col>24</xdr:col>
      <xdr:colOff>114300</xdr:colOff>
      <xdr:row>76</xdr:row>
      <xdr:rowOff>152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28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92880</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127000</xdr:rowOff>
    </xdr:from>
    <xdr:to>
      <xdr:col>20</xdr:col>
      <xdr:colOff>38100</xdr:colOff>
      <xdr:row>75</xdr:row>
      <xdr:rowOff>57150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73677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58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24512</xdr:rowOff>
    </xdr:from>
    <xdr:to>
      <xdr:col>15</xdr:col>
      <xdr:colOff>101600</xdr:colOff>
      <xdr:row>76</xdr:row>
      <xdr:rowOff>126112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142638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8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34683</xdr:rowOff>
    </xdr:from>
    <xdr:to>
      <xdr:col>10</xdr:col>
      <xdr:colOff>165100</xdr:colOff>
      <xdr:row>76</xdr:row>
      <xdr:rowOff>136283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152811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8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50533</xdr:rowOff>
    </xdr:from>
    <xdr:to>
      <xdr:col>6</xdr:col>
      <xdr:colOff>38100</xdr:colOff>
      <xdr:row>76</xdr:row>
      <xdr:rowOff>152133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168660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85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163866</xdr:rowOff>
    </xdr:from>
    <xdr:to>
      <xdr:col>24</xdr:col>
      <xdr:colOff>63500</xdr:colOff>
      <xdr:row>96</xdr:row>
      <xdr:rowOff>125636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51616"/>
          <a:ext cx="838200" cy="1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163866</xdr:rowOff>
    </xdr:from>
    <xdr:to>
      <xdr:col>19</xdr:col>
      <xdr:colOff>177800</xdr:colOff>
      <xdr:row>97</xdr:row>
      <xdr:rowOff>116230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51616"/>
          <a:ext cx="889000" cy="29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116230</xdr:rowOff>
    </xdr:from>
    <xdr:to>
      <xdr:col>15</xdr:col>
      <xdr:colOff>50800</xdr:colOff>
      <xdr:row>97</xdr:row>
      <xdr:rowOff>169647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46880"/>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169647</xdr:rowOff>
    </xdr:from>
    <xdr:to>
      <xdr:col>10</xdr:col>
      <xdr:colOff>114300</xdr:colOff>
      <xdr:row>98</xdr:row>
      <xdr:rowOff>34130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00297"/>
          <a:ext cx="889000" cy="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74836</xdr:rowOff>
    </xdr:from>
    <xdr:to>
      <xdr:col>24</xdr:col>
      <xdr:colOff>114300</xdr:colOff>
      <xdr:row>97</xdr:row>
      <xdr:rowOff>4986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53263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1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113066</xdr:rowOff>
    </xdr:from>
    <xdr:to>
      <xdr:col>20</xdr:col>
      <xdr:colOff>38100</xdr:colOff>
      <xdr:row>96</xdr:row>
      <xdr:rowOff>43216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34343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9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65430</xdr:rowOff>
    </xdr:from>
    <xdr:to>
      <xdr:col>15</xdr:col>
      <xdr:colOff>101600</xdr:colOff>
      <xdr:row>97</xdr:row>
      <xdr:rowOff>167030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158157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118847</xdr:rowOff>
    </xdr:from>
    <xdr:to>
      <xdr:col>10</xdr:col>
      <xdr:colOff>165100</xdr:colOff>
      <xdr:row>98</xdr:row>
      <xdr:rowOff>48997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40124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154780</xdr:rowOff>
    </xdr:from>
    <xdr:to>
      <xdr:col>6</xdr:col>
      <xdr:colOff>38100</xdr:colOff>
      <xdr:row>98</xdr:row>
      <xdr:rowOff>84930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76057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156604</xdr:rowOff>
    </xdr:from>
    <xdr:to>
      <xdr:col>55</xdr:col>
      <xdr:colOff>0</xdr:colOff>
      <xdr:row>36</xdr:row>
      <xdr:rowOff>82791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157354"/>
          <a:ext cx="838200" cy="9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131064</xdr:rowOff>
    </xdr:from>
    <xdr:to>
      <xdr:col>50</xdr:col>
      <xdr:colOff>114300</xdr:colOff>
      <xdr:row>35</xdr:row>
      <xdr:rowOff>156604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03114"/>
          <a:ext cx="889000" cy="105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152595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131064</xdr:rowOff>
    </xdr:from>
    <xdr:to>
      <xdr:col>45</xdr:col>
      <xdr:colOff>177800</xdr:colOff>
      <xdr:row>37</xdr:row>
      <xdr:rowOff>90107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03114"/>
          <a:ext cx="889000" cy="133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47515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19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90107</xdr:rowOff>
    </xdr:from>
    <xdr:to>
      <xdr:col>41</xdr:col>
      <xdr:colOff>50800</xdr:colOff>
      <xdr:row>38</xdr:row>
      <xdr:rowOff>97384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33757"/>
          <a:ext cx="889000" cy="17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78808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31991</xdr:rowOff>
    </xdr:from>
    <xdr:to>
      <xdr:col>55</xdr:col>
      <xdr:colOff>50800</xdr:colOff>
      <xdr:row>36</xdr:row>
      <xdr:rowOff>133591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54868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105804</xdr:rowOff>
    </xdr:from>
    <xdr:to>
      <xdr:col>50</xdr:col>
      <xdr:colOff>165100</xdr:colOff>
      <xdr:row>36</xdr:row>
      <xdr:rowOff>35954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0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52481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8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80264</xdr:rowOff>
    </xdr:from>
    <xdr:to>
      <xdr:col>46</xdr:col>
      <xdr:colOff>38100</xdr:colOff>
      <xdr:row>30</xdr:row>
      <xdr:rowOff>10414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0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26941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82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39307</xdr:rowOff>
    </xdr:from>
    <xdr:to>
      <xdr:col>41</xdr:col>
      <xdr:colOff>101600</xdr:colOff>
      <xdr:row>37</xdr:row>
      <xdr:rowOff>140907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157434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46584</xdr:rowOff>
    </xdr:from>
    <xdr:to>
      <xdr:col>36</xdr:col>
      <xdr:colOff>165100</xdr:colOff>
      <xdr:row>38</xdr:row>
      <xdr:rowOff>148184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139311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141849</xdr:rowOff>
    </xdr:from>
    <xdr:to>
      <xdr:col>55</xdr:col>
      <xdr:colOff>0</xdr:colOff>
      <xdr:row>57</xdr:row>
      <xdr:rowOff>35215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43049"/>
          <a:ext cx="838200" cy="6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15921</xdr:rowOff>
    </xdr:from>
    <xdr:to>
      <xdr:col>50</xdr:col>
      <xdr:colOff>114300</xdr:colOff>
      <xdr:row>57</xdr:row>
      <xdr:rowOff>35215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88571"/>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36922</xdr:rowOff>
    </xdr:from>
    <xdr:to>
      <xdr:col>45</xdr:col>
      <xdr:colOff>177800</xdr:colOff>
      <xdr:row>57</xdr:row>
      <xdr:rowOff>15921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638122"/>
          <a:ext cx="889000" cy="15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36922</xdr:rowOff>
    </xdr:from>
    <xdr:to>
      <xdr:col>41</xdr:col>
      <xdr:colOff>50800</xdr:colOff>
      <xdr:row>56</xdr:row>
      <xdr:rowOff>89164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38122"/>
          <a:ext cx="889000" cy="5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91049</xdr:rowOff>
    </xdr:from>
    <xdr:to>
      <xdr:col>55</xdr:col>
      <xdr:colOff>50800</xdr:colOff>
      <xdr:row>57</xdr:row>
      <xdr:rowOff>21199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9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113926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4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155865</xdr:rowOff>
    </xdr:from>
    <xdr:to>
      <xdr:col>50</xdr:col>
      <xdr:colOff>165100</xdr:colOff>
      <xdr:row>57</xdr:row>
      <xdr:rowOff>86015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102542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53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136571</xdr:rowOff>
    </xdr:from>
    <xdr:to>
      <xdr:col>46</xdr:col>
      <xdr:colOff>38100</xdr:colOff>
      <xdr:row>57</xdr:row>
      <xdr:rowOff>66721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83248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5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157572</xdr:rowOff>
    </xdr:from>
    <xdr:to>
      <xdr:col>41</xdr:col>
      <xdr:colOff>101600</xdr:colOff>
      <xdr:row>56</xdr:row>
      <xdr:rowOff>87722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104249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36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38364</xdr:rowOff>
    </xdr:from>
    <xdr:to>
      <xdr:col>36</xdr:col>
      <xdr:colOff>165100</xdr:colOff>
      <xdr:row>56</xdr:row>
      <xdr:rowOff>139964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156491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41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164694</xdr:rowOff>
    </xdr:from>
    <xdr:to>
      <xdr:col>55</xdr:col>
      <xdr:colOff>0</xdr:colOff>
      <xdr:row>78</xdr:row>
      <xdr:rowOff>36906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66344"/>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89205</xdr:rowOff>
    </xdr:from>
    <xdr:to>
      <xdr:col>50</xdr:col>
      <xdr:colOff>114300</xdr:colOff>
      <xdr:row>78</xdr:row>
      <xdr:rowOff>36906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290855"/>
          <a:ext cx="889000" cy="1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96507</xdr:rowOff>
    </xdr:from>
    <xdr:to>
      <xdr:col>45</xdr:col>
      <xdr:colOff>177800</xdr:colOff>
      <xdr:row>77</xdr:row>
      <xdr:rowOff>89205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126707"/>
          <a:ext cx="889000" cy="16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96507</xdr:rowOff>
    </xdr:from>
    <xdr:to>
      <xdr:col>41</xdr:col>
      <xdr:colOff>50800</xdr:colOff>
      <xdr:row>77</xdr:row>
      <xdr:rowOff>1397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26707"/>
          <a:ext cx="889000" cy="7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113894</xdr:rowOff>
    </xdr:from>
    <xdr:to>
      <xdr:col>55</xdr:col>
      <xdr:colOff>50800</xdr:colOff>
      <xdr:row>78</xdr:row>
      <xdr:rowOff>44044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136771</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157556</xdr:rowOff>
    </xdr:from>
    <xdr:to>
      <xdr:col>50</xdr:col>
      <xdr:colOff>165100</xdr:colOff>
      <xdr:row>78</xdr:row>
      <xdr:rowOff>87706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104233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13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38405</xdr:rowOff>
    </xdr:from>
    <xdr:to>
      <xdr:col>46</xdr:col>
      <xdr:colOff>38100</xdr:colOff>
      <xdr:row>77</xdr:row>
      <xdr:rowOff>140005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156532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01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45707</xdr:rowOff>
    </xdr:from>
    <xdr:to>
      <xdr:col>41</xdr:col>
      <xdr:colOff>101600</xdr:colOff>
      <xdr:row>76</xdr:row>
      <xdr:rowOff>147307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0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163834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5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122047</xdr:rowOff>
    </xdr:from>
    <xdr:to>
      <xdr:col>36</xdr:col>
      <xdr:colOff>165100</xdr:colOff>
      <xdr:row>77</xdr:row>
      <xdr:rowOff>52197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68724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92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105994</xdr:rowOff>
    </xdr:from>
    <xdr:to>
      <xdr:col>55</xdr:col>
      <xdr:colOff>0</xdr:colOff>
      <xdr:row>96</xdr:row>
      <xdr:rowOff>166332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565194"/>
          <a:ext cx="838200" cy="6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166332</xdr:rowOff>
    </xdr:from>
    <xdr:to>
      <xdr:col>50</xdr:col>
      <xdr:colOff>114300</xdr:colOff>
      <xdr:row>97</xdr:row>
      <xdr:rowOff>105384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625532"/>
          <a:ext cx="889000" cy="1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23977</xdr:rowOff>
    </xdr:from>
    <xdr:to>
      <xdr:col>45</xdr:col>
      <xdr:colOff>177800</xdr:colOff>
      <xdr:row>97</xdr:row>
      <xdr:rowOff>105384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654627"/>
          <a:ext cx="8890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23977</xdr:rowOff>
    </xdr:from>
    <xdr:to>
      <xdr:col>41</xdr:col>
      <xdr:colOff>50800</xdr:colOff>
      <xdr:row>97</xdr:row>
      <xdr:rowOff>54914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654627"/>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55194</xdr:rowOff>
    </xdr:from>
    <xdr:to>
      <xdr:col>55</xdr:col>
      <xdr:colOff>50800</xdr:colOff>
      <xdr:row>96</xdr:row>
      <xdr:rowOff>156794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78071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3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115532</xdr:rowOff>
    </xdr:from>
    <xdr:to>
      <xdr:col>50</xdr:col>
      <xdr:colOff>165100</xdr:colOff>
      <xdr:row>97</xdr:row>
      <xdr:rowOff>45682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62209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3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54584</xdr:rowOff>
    </xdr:from>
    <xdr:to>
      <xdr:col>46</xdr:col>
      <xdr:colOff>38100</xdr:colOff>
      <xdr:row>97</xdr:row>
      <xdr:rowOff>156184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147311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7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144627</xdr:rowOff>
    </xdr:from>
    <xdr:to>
      <xdr:col>41</xdr:col>
      <xdr:colOff>101600</xdr:colOff>
      <xdr:row>97</xdr:row>
      <xdr:rowOff>74777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91304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3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4114</xdr:rowOff>
    </xdr:from>
    <xdr:to>
      <xdr:col>36</xdr:col>
      <xdr:colOff>165100</xdr:colOff>
      <xdr:row>97</xdr:row>
      <xdr:rowOff>105714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122241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136454</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1554"/>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37744</xdr:rowOff>
    </xdr:from>
    <xdr:to>
      <xdr:col>71</xdr:col>
      <xdr:colOff>177800</xdr:colOff>
      <xdr:row>38</xdr:row>
      <xdr:rowOff>136454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52844"/>
          <a:ext cx="889000" cy="9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85654</xdr:rowOff>
    </xdr:from>
    <xdr:to>
      <xdr:col>72</xdr:col>
      <xdr:colOff>38100</xdr:colOff>
      <xdr:row>39</xdr:row>
      <xdr:rowOff>15804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6931</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6693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158394</xdr:rowOff>
    </xdr:from>
    <xdr:to>
      <xdr:col>67</xdr:col>
      <xdr:colOff>101600</xdr:colOff>
      <xdr:row>38</xdr:row>
      <xdr:rowOff>88544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105071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2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53632</xdr:rowOff>
    </xdr:from>
    <xdr:to>
      <xdr:col>85</xdr:col>
      <xdr:colOff>127000</xdr:colOff>
      <xdr:row>76</xdr:row>
      <xdr:rowOff>76098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83832"/>
          <a:ext cx="8382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76098</xdr:rowOff>
    </xdr:from>
    <xdr:to>
      <xdr:col>81</xdr:col>
      <xdr:colOff>50800</xdr:colOff>
      <xdr:row>76</xdr:row>
      <xdr:rowOff>101943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06298"/>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101943</xdr:rowOff>
    </xdr:from>
    <xdr:to>
      <xdr:col>76</xdr:col>
      <xdr:colOff>114300</xdr:colOff>
      <xdr:row>76</xdr:row>
      <xdr:rowOff>113588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32143"/>
          <a:ext cx="889000" cy="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113588</xdr:rowOff>
    </xdr:from>
    <xdr:to>
      <xdr:col>71</xdr:col>
      <xdr:colOff>177800</xdr:colOff>
      <xdr:row>76</xdr:row>
      <xdr:rowOff>122262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43788"/>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2832</xdr:rowOff>
    </xdr:from>
    <xdr:to>
      <xdr:col>85</xdr:col>
      <xdr:colOff>177800</xdr:colOff>
      <xdr:row>76</xdr:row>
      <xdr:rowOff>104432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25709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8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25298</xdr:rowOff>
    </xdr:from>
    <xdr:to>
      <xdr:col>81</xdr:col>
      <xdr:colOff>101600</xdr:colOff>
      <xdr:row>76</xdr:row>
      <xdr:rowOff>126898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143425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8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51143</xdr:rowOff>
    </xdr:from>
    <xdr:to>
      <xdr:col>76</xdr:col>
      <xdr:colOff>165100</xdr:colOff>
      <xdr:row>76</xdr:row>
      <xdr:rowOff>152743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143870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62788</xdr:rowOff>
    </xdr:from>
    <xdr:to>
      <xdr:col>72</xdr:col>
      <xdr:colOff>38100</xdr:colOff>
      <xdr:row>76</xdr:row>
      <xdr:rowOff>164388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155515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71462</xdr:rowOff>
    </xdr:from>
    <xdr:to>
      <xdr:col>67</xdr:col>
      <xdr:colOff>101600</xdr:colOff>
      <xdr:row>77</xdr:row>
      <xdr:rowOff>1612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164189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9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161010</xdr:rowOff>
    </xdr:from>
    <xdr:to>
      <xdr:col>85</xdr:col>
      <xdr:colOff>127000</xdr:colOff>
      <xdr:row>96</xdr:row>
      <xdr:rowOff>122073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448760"/>
          <a:ext cx="838200" cy="13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122073</xdr:rowOff>
    </xdr:from>
    <xdr:to>
      <xdr:col>81</xdr:col>
      <xdr:colOff>50800</xdr:colOff>
      <xdr:row>97</xdr:row>
      <xdr:rowOff>128130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581273"/>
          <a:ext cx="889000" cy="1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128130</xdr:rowOff>
    </xdr:from>
    <xdr:to>
      <xdr:col>76</xdr:col>
      <xdr:colOff>114300</xdr:colOff>
      <xdr:row>98</xdr:row>
      <xdr:rowOff>12661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58780"/>
          <a:ext cx="8890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12661</xdr:rowOff>
    </xdr:from>
    <xdr:to>
      <xdr:col>71</xdr:col>
      <xdr:colOff>177800</xdr:colOff>
      <xdr:row>98</xdr:row>
      <xdr:rowOff>82271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14761"/>
          <a:ext cx="8890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110210</xdr:rowOff>
    </xdr:from>
    <xdr:to>
      <xdr:col>85</xdr:col>
      <xdr:colOff>177800</xdr:colOff>
      <xdr:row>96</xdr:row>
      <xdr:rowOff>40360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3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133087</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2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71273</xdr:rowOff>
    </xdr:from>
    <xdr:to>
      <xdr:col>81</xdr:col>
      <xdr:colOff>101600</xdr:colOff>
      <xdr:row>97</xdr:row>
      <xdr:rowOff>1423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17950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3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77330</xdr:rowOff>
    </xdr:from>
    <xdr:to>
      <xdr:col>76</xdr:col>
      <xdr:colOff>165100</xdr:colOff>
      <xdr:row>98</xdr:row>
      <xdr:rowOff>7480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24007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4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133311</xdr:rowOff>
    </xdr:from>
    <xdr:to>
      <xdr:col>72</xdr:col>
      <xdr:colOff>38100</xdr:colOff>
      <xdr:row>98</xdr:row>
      <xdr:rowOff>63461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6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79988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31471</xdr:rowOff>
    </xdr:from>
    <xdr:to>
      <xdr:col>67</xdr:col>
      <xdr:colOff>101600</xdr:colOff>
      <xdr:row>98</xdr:row>
      <xdr:rowOff>133071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124198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92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143782</xdr:rowOff>
    </xdr:from>
    <xdr:to>
      <xdr:col>116</xdr:col>
      <xdr:colOff>63500</xdr:colOff>
      <xdr:row>37</xdr:row>
      <xdr:rowOff>148027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487432"/>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148027</xdr:rowOff>
    </xdr:from>
    <xdr:to>
      <xdr:col>111</xdr:col>
      <xdr:colOff>177800</xdr:colOff>
      <xdr:row>37</xdr:row>
      <xdr:rowOff>154232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9167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149007</xdr:rowOff>
    </xdr:from>
    <xdr:to>
      <xdr:col>107</xdr:col>
      <xdr:colOff>50800</xdr:colOff>
      <xdr:row>37</xdr:row>
      <xdr:rowOff>154232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492657"/>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130719</xdr:rowOff>
    </xdr:from>
    <xdr:to>
      <xdr:col>102</xdr:col>
      <xdr:colOff>114300</xdr:colOff>
      <xdr:row>37</xdr:row>
      <xdr:rowOff>149007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47436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92982</xdr:rowOff>
    </xdr:from>
    <xdr:to>
      <xdr:col>116</xdr:col>
      <xdr:colOff>114300</xdr:colOff>
      <xdr:row>38</xdr:row>
      <xdr:rowOff>23132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115859</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2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97227</xdr:rowOff>
    </xdr:from>
    <xdr:to>
      <xdr:col>112</xdr:col>
      <xdr:colOff>38100</xdr:colOff>
      <xdr:row>38</xdr:row>
      <xdr:rowOff>27377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43904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1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103432</xdr:rowOff>
    </xdr:from>
    <xdr:to>
      <xdr:col>107</xdr:col>
      <xdr:colOff>101600</xdr:colOff>
      <xdr:row>38</xdr:row>
      <xdr:rowOff>33582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50109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2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98207</xdr:rowOff>
    </xdr:from>
    <xdr:to>
      <xdr:col>102</xdr:col>
      <xdr:colOff>165100</xdr:colOff>
      <xdr:row>38</xdr:row>
      <xdr:rowOff>28357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44884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21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79919</xdr:rowOff>
    </xdr:from>
    <xdr:to>
      <xdr:col>98</xdr:col>
      <xdr:colOff>38100</xdr:colOff>
      <xdr:row>38</xdr:row>
      <xdr:rowOff>10069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26596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19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26505</xdr:rowOff>
    </xdr:from>
    <xdr:to>
      <xdr:col>116</xdr:col>
      <xdr:colOff>63500</xdr:colOff>
      <xdr:row>59</xdr:row>
      <xdr:rowOff>27077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4205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712</xdr:rowOff>
    </xdr:from>
    <xdr:to>
      <xdr:col>111</xdr:col>
      <xdr:colOff>177800</xdr:colOff>
      <xdr:row>59</xdr:row>
      <xdr:rowOff>26505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16262"/>
          <a:ext cx="8890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147358</xdr:rowOff>
    </xdr:from>
    <xdr:to>
      <xdr:col>107</xdr:col>
      <xdr:colOff>50800</xdr:colOff>
      <xdr:row>59</xdr:row>
      <xdr:rowOff>712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91458"/>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147358</xdr:rowOff>
    </xdr:from>
    <xdr:to>
      <xdr:col>102</xdr:col>
      <xdr:colOff>114300</xdr:colOff>
      <xdr:row>59</xdr:row>
      <xdr:rowOff>10084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91458"/>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147727</xdr:rowOff>
    </xdr:from>
    <xdr:to>
      <xdr:col>116</xdr:col>
      <xdr:colOff>114300</xdr:colOff>
      <xdr:row>59</xdr:row>
      <xdr:rowOff>77877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147155</xdr:rowOff>
    </xdr:from>
    <xdr:to>
      <xdr:col>112</xdr:col>
      <xdr:colOff>38100</xdr:colOff>
      <xdr:row>59</xdr:row>
      <xdr:rowOff>77305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68432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121362</xdr:rowOff>
    </xdr:from>
    <xdr:to>
      <xdr:col>107</xdr:col>
      <xdr:colOff>101600</xdr:colOff>
      <xdr:row>59</xdr:row>
      <xdr:rowOff>51512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42639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5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96558</xdr:rowOff>
    </xdr:from>
    <xdr:to>
      <xdr:col>102</xdr:col>
      <xdr:colOff>165100</xdr:colOff>
      <xdr:row>59</xdr:row>
      <xdr:rowOff>26708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17835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3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130734</xdr:rowOff>
    </xdr:from>
    <xdr:to>
      <xdr:col>98</xdr:col>
      <xdr:colOff>38100</xdr:colOff>
      <xdr:row>59</xdr:row>
      <xdr:rowOff>60884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52011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67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95613</xdr:rowOff>
    </xdr:from>
    <xdr:to>
      <xdr:col>116</xdr:col>
      <xdr:colOff>63500</xdr:colOff>
      <xdr:row>76</xdr:row>
      <xdr:rowOff>134116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25813"/>
          <a:ext cx="8382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92641</xdr:rowOff>
    </xdr:from>
    <xdr:to>
      <xdr:col>111</xdr:col>
      <xdr:colOff>177800</xdr:colOff>
      <xdr:row>76</xdr:row>
      <xdr:rowOff>134116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122841"/>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92641</xdr:rowOff>
    </xdr:from>
    <xdr:to>
      <xdr:col>107</xdr:col>
      <xdr:colOff>50800</xdr:colOff>
      <xdr:row>76</xdr:row>
      <xdr:rowOff>132711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22841"/>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132711</xdr:rowOff>
    </xdr:from>
    <xdr:to>
      <xdr:col>102</xdr:col>
      <xdr:colOff>114300</xdr:colOff>
      <xdr:row>77</xdr:row>
      <xdr:rowOff>14460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62911"/>
          <a:ext cx="8890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44813</xdr:rowOff>
    </xdr:from>
    <xdr:to>
      <xdr:col>116</xdr:col>
      <xdr:colOff>114300</xdr:colOff>
      <xdr:row>76</xdr:row>
      <xdr:rowOff>146413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23240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83316</xdr:rowOff>
    </xdr:from>
    <xdr:to>
      <xdr:col>112</xdr:col>
      <xdr:colOff>38100</xdr:colOff>
      <xdr:row>77</xdr:row>
      <xdr:rowOff>13466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4593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0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41841</xdr:rowOff>
    </xdr:from>
    <xdr:to>
      <xdr:col>107</xdr:col>
      <xdr:colOff>101600</xdr:colOff>
      <xdr:row>76</xdr:row>
      <xdr:rowOff>143441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159968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84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81911</xdr:rowOff>
    </xdr:from>
    <xdr:to>
      <xdr:col>102</xdr:col>
      <xdr:colOff>165100</xdr:colOff>
      <xdr:row>77</xdr:row>
      <xdr:rowOff>12061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3188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0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135110</xdr:rowOff>
    </xdr:from>
    <xdr:to>
      <xdr:col>98</xdr:col>
      <xdr:colOff>38100</xdr:colOff>
      <xdr:row>77</xdr:row>
      <xdr:rowOff>65260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56387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類似団体と比較すると、積立金、物件費、維持補修費が平均値を特に上回っている。</a:t>
          </a:r>
        </a:p>
        <a:p>
          <a:r>
            <a:rPr kumimoji="1" lang="ja-JP" altLang="en-US" sz="1300">
              <a:latin typeface="ＭＳ Ｐゴシック" panose="020B0600070205080204" pitchFamily="50" charset="-128"/>
              <a:ea typeface="ＭＳ Ｐゴシック" panose="020B0600070205080204" pitchFamily="50" charset="-128"/>
            </a:rPr>
            <a:t>　積立金及び物件費は、ふるさと納税事業が好調に推移したことにより、各基金への積立額と事業実施に係る委託費等が増加している。</a:t>
          </a:r>
        </a:p>
        <a:p>
          <a:r>
            <a:rPr kumimoji="1" lang="ja-JP" altLang="en-US" sz="1300">
              <a:latin typeface="ＭＳ Ｐゴシック" panose="020B0600070205080204" pitchFamily="50" charset="-128"/>
              <a:ea typeface="ＭＳ Ｐゴシック" panose="020B0600070205080204" pitchFamily="50" charset="-128"/>
            </a:rPr>
            <a:t>　維持補修費は、令和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年度の大雪の影響から前年度比では減少しているが、当該経費の影響により例年類似団体平均値を上回る傾向にある。</a:t>
          </a:r>
        </a:p>
        <a:p>
          <a:r>
            <a:rPr kumimoji="1" lang="ja-JP" altLang="en-US" sz="1300">
              <a:latin typeface="ＭＳ Ｐゴシック" panose="020B0600070205080204" pitchFamily="50" charset="-128"/>
              <a:ea typeface="ＭＳ Ｐゴシック" panose="020B0600070205080204" pitchFamily="50" charset="-128"/>
            </a:rPr>
            <a:t>　物件費及び維持補修費は、労務単価の上昇による委託料の増加や施設の老朽化により今後も上昇傾向が続くことが見込まれる。</a:t>
          </a:r>
        </a:p>
        <a:p>
          <a:r>
            <a:rPr kumimoji="1" lang="ja-JP" altLang="en-US" sz="1300">
              <a:latin typeface="ＭＳ Ｐゴシック" panose="020B0600070205080204" pitchFamily="50" charset="-128"/>
              <a:ea typeface="ＭＳ Ｐゴシック" panose="020B0600070205080204" pitchFamily="50" charset="-128"/>
            </a:rPr>
            <a:t>　行政改革や事業の見直しなどにより、限られた財源を活用し市民生活の向上を図っていきたい。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70,179
69,635
294.65
37,443,152
36,269,507
1,160,238
15,686,809
25,963,845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121412</xdr:rowOff>
    </xdr:from>
    <xdr:to>
      <xdr:col>24</xdr:col>
      <xdr:colOff>63500</xdr:colOff>
      <xdr:row>35</xdr:row>
      <xdr:rowOff>132385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22162"/>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67005</xdr:rowOff>
    </xdr:from>
    <xdr:to>
      <xdr:col>19</xdr:col>
      <xdr:colOff>177800</xdr:colOff>
      <xdr:row>35</xdr:row>
      <xdr:rowOff>132385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67755"/>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67005</xdr:rowOff>
    </xdr:from>
    <xdr:to>
      <xdr:col>15</xdr:col>
      <xdr:colOff>50800</xdr:colOff>
      <xdr:row>35</xdr:row>
      <xdr:rowOff>119583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6775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115469</xdr:rowOff>
    </xdr:from>
    <xdr:to>
      <xdr:col>10</xdr:col>
      <xdr:colOff>114300</xdr:colOff>
      <xdr:row>35</xdr:row>
      <xdr:rowOff>119583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1621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70612</xdr:rowOff>
    </xdr:from>
    <xdr:to>
      <xdr:col>24</xdr:col>
      <xdr:colOff>114300</xdr:colOff>
      <xdr:row>36</xdr:row>
      <xdr:rowOff>762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49039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81585</xdr:rowOff>
    </xdr:from>
    <xdr:to>
      <xdr:col>20</xdr:col>
      <xdr:colOff>38100</xdr:colOff>
      <xdr:row>36</xdr:row>
      <xdr:rowOff>11735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2862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7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16205</xdr:rowOff>
    </xdr:from>
    <xdr:to>
      <xdr:col>15</xdr:col>
      <xdr:colOff>101600</xdr:colOff>
      <xdr:row>35</xdr:row>
      <xdr:rowOff>117805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68783</xdr:rowOff>
    </xdr:from>
    <xdr:to>
      <xdr:col>10</xdr:col>
      <xdr:colOff>165100</xdr:colOff>
      <xdr:row>35</xdr:row>
      <xdr:rowOff>170383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161510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64669</xdr:rowOff>
    </xdr:from>
    <xdr:to>
      <xdr:col>6</xdr:col>
      <xdr:colOff>38100</xdr:colOff>
      <xdr:row>35</xdr:row>
      <xdr:rowOff>166269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157396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5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132019</xdr:rowOff>
    </xdr:from>
    <xdr:to>
      <xdr:col>24</xdr:col>
      <xdr:colOff>63500</xdr:colOff>
      <xdr:row>55</xdr:row>
      <xdr:rowOff>75547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90319"/>
          <a:ext cx="838200" cy="11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141270</xdr:rowOff>
    </xdr:from>
    <xdr:to>
      <xdr:col>19</xdr:col>
      <xdr:colOff>177800</xdr:colOff>
      <xdr:row>55</xdr:row>
      <xdr:rowOff>75547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885220"/>
          <a:ext cx="889000" cy="62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141270</xdr:rowOff>
    </xdr:from>
    <xdr:to>
      <xdr:col>15</xdr:col>
      <xdr:colOff>50800</xdr:colOff>
      <xdr:row>56</xdr:row>
      <xdr:rowOff>122951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885220"/>
          <a:ext cx="889000" cy="8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122951</xdr:rowOff>
    </xdr:from>
    <xdr:to>
      <xdr:col>10</xdr:col>
      <xdr:colOff>114300</xdr:colOff>
      <xdr:row>57</xdr:row>
      <xdr:rowOff>24409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24151"/>
          <a:ext cx="889000" cy="7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81219</xdr:rowOff>
    </xdr:from>
    <xdr:to>
      <xdr:col>24</xdr:col>
      <xdr:colOff>114300</xdr:colOff>
      <xdr:row>55</xdr:row>
      <xdr:rowOff>11369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104096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9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24747</xdr:rowOff>
    </xdr:from>
    <xdr:to>
      <xdr:col>20</xdr:col>
      <xdr:colOff>38100</xdr:colOff>
      <xdr:row>55</xdr:row>
      <xdr:rowOff>126347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142874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90470</xdr:rowOff>
    </xdr:from>
    <xdr:to>
      <xdr:col>15</xdr:col>
      <xdr:colOff>101600</xdr:colOff>
      <xdr:row>52</xdr:row>
      <xdr:rowOff>20620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37147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72151</xdr:rowOff>
    </xdr:from>
    <xdr:to>
      <xdr:col>10</xdr:col>
      <xdr:colOff>165100</xdr:colOff>
      <xdr:row>57</xdr:row>
      <xdr:rowOff>2301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18828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145059</xdr:rowOff>
    </xdr:from>
    <xdr:to>
      <xdr:col>6</xdr:col>
      <xdr:colOff>38100</xdr:colOff>
      <xdr:row>57</xdr:row>
      <xdr:rowOff>75209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91736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2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3950</xdr:rowOff>
    </xdr:from>
    <xdr:to>
      <xdr:col>24</xdr:col>
      <xdr:colOff>63500</xdr:colOff>
      <xdr:row>76</xdr:row>
      <xdr:rowOff>15959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34150"/>
          <a:ext cx="838200" cy="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3950</xdr:rowOff>
    </xdr:from>
    <xdr:to>
      <xdr:col>19</xdr:col>
      <xdr:colOff>177800</xdr:colOff>
      <xdr:row>77</xdr:row>
      <xdr:rowOff>34102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34150"/>
          <a:ext cx="889000" cy="20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34102</xdr:rowOff>
    </xdr:from>
    <xdr:to>
      <xdr:col>15</xdr:col>
      <xdr:colOff>50800</xdr:colOff>
      <xdr:row>77</xdr:row>
      <xdr:rowOff>75898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35752"/>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75898</xdr:rowOff>
    </xdr:from>
    <xdr:to>
      <xdr:col>10</xdr:col>
      <xdr:colOff>114300</xdr:colOff>
      <xdr:row>77</xdr:row>
      <xdr:rowOff>133009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77548"/>
          <a:ext cx="889000" cy="5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136609</xdr:rowOff>
    </xdr:from>
    <xdr:to>
      <xdr:col>24</xdr:col>
      <xdr:colOff>114300</xdr:colOff>
      <xdr:row>76</xdr:row>
      <xdr:rowOff>66759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115036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7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124599</xdr:rowOff>
    </xdr:from>
    <xdr:to>
      <xdr:col>20</xdr:col>
      <xdr:colOff>38100</xdr:colOff>
      <xdr:row>76</xdr:row>
      <xdr:rowOff>54750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833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45877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7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154752</xdr:rowOff>
    </xdr:from>
    <xdr:to>
      <xdr:col>15</xdr:col>
      <xdr:colOff>101600</xdr:colOff>
      <xdr:row>77</xdr:row>
      <xdr:rowOff>84902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8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76029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7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25098</xdr:rowOff>
    </xdr:from>
    <xdr:to>
      <xdr:col>10</xdr:col>
      <xdr:colOff>165100</xdr:colOff>
      <xdr:row>77</xdr:row>
      <xdr:rowOff>126698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117825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1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82209</xdr:rowOff>
    </xdr:from>
    <xdr:to>
      <xdr:col>6</xdr:col>
      <xdr:colOff>38100</xdr:colOff>
      <xdr:row>78</xdr:row>
      <xdr:rowOff>12359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7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135868</xdr:rowOff>
    </xdr:from>
    <xdr:to>
      <xdr:col>24</xdr:col>
      <xdr:colOff>63500</xdr:colOff>
      <xdr:row>98</xdr:row>
      <xdr:rowOff>154766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37968"/>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154766</xdr:rowOff>
    </xdr:from>
    <xdr:to>
      <xdr:col>19</xdr:col>
      <xdr:colOff>177800</xdr:colOff>
      <xdr:row>99</xdr:row>
      <xdr:rowOff>92064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56866"/>
          <a:ext cx="8890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130480</xdr:rowOff>
    </xdr:from>
    <xdr:to>
      <xdr:col>15</xdr:col>
      <xdr:colOff>50800</xdr:colOff>
      <xdr:row>99</xdr:row>
      <xdr:rowOff>92064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932580"/>
          <a:ext cx="889000" cy="1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94884</xdr:rowOff>
    </xdr:from>
    <xdr:to>
      <xdr:col>10</xdr:col>
      <xdr:colOff>114300</xdr:colOff>
      <xdr:row>98</xdr:row>
      <xdr:rowOff>130480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96984"/>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85068</xdr:rowOff>
    </xdr:from>
    <xdr:to>
      <xdr:col>24</xdr:col>
      <xdr:colOff>114300</xdr:colOff>
      <xdr:row>99</xdr:row>
      <xdr:rowOff>15218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63495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6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103966</xdr:rowOff>
    </xdr:from>
    <xdr:to>
      <xdr:col>20</xdr:col>
      <xdr:colOff>38100</xdr:colOff>
      <xdr:row>99</xdr:row>
      <xdr:rowOff>34116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0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25243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9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41264</xdr:rowOff>
    </xdr:from>
    <xdr:to>
      <xdr:col>15</xdr:col>
      <xdr:colOff>101600</xdr:colOff>
      <xdr:row>99</xdr:row>
      <xdr:rowOff>142864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133991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79680</xdr:rowOff>
    </xdr:from>
    <xdr:to>
      <xdr:col>10</xdr:col>
      <xdr:colOff>165100</xdr:colOff>
      <xdr:row>99</xdr:row>
      <xdr:rowOff>9830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26357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44084</xdr:rowOff>
    </xdr:from>
    <xdr:to>
      <xdr:col>6</xdr:col>
      <xdr:colOff>38100</xdr:colOff>
      <xdr:row>98</xdr:row>
      <xdr:rowOff>145684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162211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63500</xdr:rowOff>
    </xdr:from>
    <xdr:to>
      <xdr:col>55</xdr:col>
      <xdr:colOff>0</xdr:colOff>
      <xdr:row>38</xdr:row>
      <xdr:rowOff>73787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7860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73025</xdr:rowOff>
    </xdr:from>
    <xdr:to>
      <xdr:col>50</xdr:col>
      <xdr:colOff>114300</xdr:colOff>
      <xdr:row>38</xdr:row>
      <xdr:rowOff>73787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8812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52070</xdr:rowOff>
    </xdr:from>
    <xdr:to>
      <xdr:col>45</xdr:col>
      <xdr:colOff>177800</xdr:colOff>
      <xdr:row>38</xdr:row>
      <xdr:rowOff>73025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671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52070</xdr:rowOff>
    </xdr:from>
    <xdr:to>
      <xdr:col>41</xdr:col>
      <xdr:colOff>50800</xdr:colOff>
      <xdr:row>38</xdr:row>
      <xdr:rowOff>84455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671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162577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6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22987</xdr:rowOff>
    </xdr:from>
    <xdr:to>
      <xdr:col>50</xdr:col>
      <xdr:colOff>165100</xdr:colOff>
      <xdr:row>38</xdr:row>
      <xdr:rowOff>124587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115714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3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22225</xdr:rowOff>
    </xdr:from>
    <xdr:to>
      <xdr:col>46</xdr:col>
      <xdr:colOff>38100</xdr:colOff>
      <xdr:row>38</xdr:row>
      <xdr:rowOff>123825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114952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1270</xdr:rowOff>
    </xdr:from>
    <xdr:to>
      <xdr:col>41</xdr:col>
      <xdr:colOff>101600</xdr:colOff>
      <xdr:row>38</xdr:row>
      <xdr:rowOff>102870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93997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33655</xdr:rowOff>
    </xdr:from>
    <xdr:to>
      <xdr:col>36</xdr:col>
      <xdr:colOff>165100</xdr:colOff>
      <xdr:row>38</xdr:row>
      <xdr:rowOff>135255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126382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4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37878</xdr:rowOff>
    </xdr:from>
    <xdr:to>
      <xdr:col>55</xdr:col>
      <xdr:colOff>0</xdr:colOff>
      <xdr:row>58</xdr:row>
      <xdr:rowOff>77559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81978"/>
          <a:ext cx="8382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37878</xdr:rowOff>
    </xdr:from>
    <xdr:to>
      <xdr:col>50</xdr:col>
      <xdr:colOff>114300</xdr:colOff>
      <xdr:row>58</xdr:row>
      <xdr:rowOff>80645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81978"/>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70034</xdr:rowOff>
    </xdr:from>
    <xdr:to>
      <xdr:col>45</xdr:col>
      <xdr:colOff>177800</xdr:colOff>
      <xdr:row>58</xdr:row>
      <xdr:rowOff>80645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42684"/>
          <a:ext cx="889000" cy="18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70034</xdr:rowOff>
    </xdr:from>
    <xdr:to>
      <xdr:col>41</xdr:col>
      <xdr:colOff>50800</xdr:colOff>
      <xdr:row>58</xdr:row>
      <xdr:rowOff>72758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42684"/>
          <a:ext cx="889000" cy="17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26759</xdr:rowOff>
    </xdr:from>
    <xdr:to>
      <xdr:col>55</xdr:col>
      <xdr:colOff>50800</xdr:colOff>
      <xdr:row>58</xdr:row>
      <xdr:rowOff>128359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49636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158528</xdr:rowOff>
    </xdr:from>
    <xdr:to>
      <xdr:col>50</xdr:col>
      <xdr:colOff>165100</xdr:colOff>
      <xdr:row>58</xdr:row>
      <xdr:rowOff>88678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105205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70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29845</xdr:rowOff>
    </xdr:from>
    <xdr:to>
      <xdr:col>46</xdr:col>
      <xdr:colOff>38100</xdr:colOff>
      <xdr:row>58</xdr:row>
      <xdr:rowOff>131445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147972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74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19234</xdr:rowOff>
    </xdr:from>
    <xdr:to>
      <xdr:col>41</xdr:col>
      <xdr:colOff>101600</xdr:colOff>
      <xdr:row>57</xdr:row>
      <xdr:rowOff>120834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137361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21958</xdr:rowOff>
    </xdr:from>
    <xdr:to>
      <xdr:col>36</xdr:col>
      <xdr:colOff>165100</xdr:colOff>
      <xdr:row>58</xdr:row>
      <xdr:rowOff>123558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140085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74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68872</xdr:rowOff>
    </xdr:from>
    <xdr:to>
      <xdr:col>55</xdr:col>
      <xdr:colOff>0</xdr:colOff>
      <xdr:row>75</xdr:row>
      <xdr:rowOff>82169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413272"/>
          <a:ext cx="838200" cy="52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68872</xdr:rowOff>
    </xdr:from>
    <xdr:to>
      <xdr:col>50</xdr:col>
      <xdr:colOff>114300</xdr:colOff>
      <xdr:row>75</xdr:row>
      <xdr:rowOff>47536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413272"/>
          <a:ext cx="889000" cy="49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4864</xdr:rowOff>
    </xdr:from>
    <xdr:to>
      <xdr:col>45</xdr:col>
      <xdr:colOff>177800</xdr:colOff>
      <xdr:row>75</xdr:row>
      <xdr:rowOff>47536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86361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4864</xdr:rowOff>
    </xdr:from>
    <xdr:to>
      <xdr:col>41</xdr:col>
      <xdr:colOff>50800</xdr:colOff>
      <xdr:row>77</xdr:row>
      <xdr:rowOff>166790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863614"/>
          <a:ext cx="889000" cy="50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31369</xdr:rowOff>
    </xdr:from>
    <xdr:to>
      <xdr:col>55</xdr:col>
      <xdr:colOff>50800</xdr:colOff>
      <xdr:row>75</xdr:row>
      <xdr:rowOff>132969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54246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18072</xdr:rowOff>
    </xdr:from>
    <xdr:to>
      <xdr:col>50</xdr:col>
      <xdr:colOff>165100</xdr:colOff>
      <xdr:row>72</xdr:row>
      <xdr:rowOff>119672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3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136199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13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168186</xdr:rowOff>
    </xdr:from>
    <xdr:to>
      <xdr:col>46</xdr:col>
      <xdr:colOff>38100</xdr:colOff>
      <xdr:row>75</xdr:row>
      <xdr:rowOff>98336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114863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6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125514</xdr:rowOff>
    </xdr:from>
    <xdr:to>
      <xdr:col>41</xdr:col>
      <xdr:colOff>101600</xdr:colOff>
      <xdr:row>75</xdr:row>
      <xdr:rowOff>55664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72191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5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115990</xdr:rowOff>
    </xdr:from>
    <xdr:to>
      <xdr:col>36</xdr:col>
      <xdr:colOff>165100</xdr:colOff>
      <xdr:row>78</xdr:row>
      <xdr:rowOff>46140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37267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154412</xdr:rowOff>
    </xdr:from>
    <xdr:to>
      <xdr:col>55</xdr:col>
      <xdr:colOff>0</xdr:colOff>
      <xdr:row>95</xdr:row>
      <xdr:rowOff>99957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270712"/>
          <a:ext cx="838200" cy="11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99957</xdr:rowOff>
    </xdr:from>
    <xdr:to>
      <xdr:col>50</xdr:col>
      <xdr:colOff>114300</xdr:colOff>
      <xdr:row>95</xdr:row>
      <xdr:rowOff>153808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387707"/>
          <a:ext cx="8890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153808</xdr:rowOff>
    </xdr:from>
    <xdr:to>
      <xdr:col>45</xdr:col>
      <xdr:colOff>177800</xdr:colOff>
      <xdr:row>96</xdr:row>
      <xdr:rowOff>90012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41558"/>
          <a:ext cx="889000" cy="10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90012</xdr:rowOff>
    </xdr:from>
    <xdr:to>
      <xdr:col>41</xdr:col>
      <xdr:colOff>50800</xdr:colOff>
      <xdr:row>96</xdr:row>
      <xdr:rowOff>91791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49212"/>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103612</xdr:rowOff>
    </xdr:from>
    <xdr:to>
      <xdr:col>55</xdr:col>
      <xdr:colOff>50800</xdr:colOff>
      <xdr:row>95</xdr:row>
      <xdr:rowOff>33762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126489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07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49157</xdr:rowOff>
    </xdr:from>
    <xdr:to>
      <xdr:col>50</xdr:col>
      <xdr:colOff>165100</xdr:colOff>
      <xdr:row>95</xdr:row>
      <xdr:rowOff>150757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167284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1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103008</xdr:rowOff>
    </xdr:from>
    <xdr:to>
      <xdr:col>46</xdr:col>
      <xdr:colOff>38100</xdr:colOff>
      <xdr:row>96</xdr:row>
      <xdr:rowOff>33158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49685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16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39212</xdr:rowOff>
    </xdr:from>
    <xdr:to>
      <xdr:col>41</xdr:col>
      <xdr:colOff>101600</xdr:colOff>
      <xdr:row>96</xdr:row>
      <xdr:rowOff>140812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157339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40991</xdr:rowOff>
    </xdr:from>
    <xdr:to>
      <xdr:col>36</xdr:col>
      <xdr:colOff>165100</xdr:colOff>
      <xdr:row>96</xdr:row>
      <xdr:rowOff>142591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159118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7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151587</xdr:rowOff>
    </xdr:from>
    <xdr:to>
      <xdr:col>85</xdr:col>
      <xdr:colOff>127000</xdr:colOff>
      <xdr:row>37</xdr:row>
      <xdr:rowOff>165303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9523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151587</xdr:rowOff>
    </xdr:from>
    <xdr:to>
      <xdr:col>81</xdr:col>
      <xdr:colOff>50800</xdr:colOff>
      <xdr:row>38</xdr:row>
      <xdr:rowOff>12050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95237"/>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12050</xdr:rowOff>
    </xdr:from>
    <xdr:to>
      <xdr:col>76</xdr:col>
      <xdr:colOff>114300</xdr:colOff>
      <xdr:row>38</xdr:row>
      <xdr:rowOff>40945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27150"/>
          <a:ext cx="8890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5832</xdr:rowOff>
    </xdr:from>
    <xdr:to>
      <xdr:col>71</xdr:col>
      <xdr:colOff>177800</xdr:colOff>
      <xdr:row>38</xdr:row>
      <xdr:rowOff>40945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20932"/>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114503</xdr:rowOff>
    </xdr:from>
    <xdr:to>
      <xdr:col>85</xdr:col>
      <xdr:colOff>177800</xdr:colOff>
      <xdr:row>38</xdr:row>
      <xdr:rowOff>44653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92930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100787</xdr:rowOff>
    </xdr:from>
    <xdr:to>
      <xdr:col>81</xdr:col>
      <xdr:colOff>101600</xdr:colOff>
      <xdr:row>38</xdr:row>
      <xdr:rowOff>30938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44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22064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132700</xdr:rowOff>
    </xdr:from>
    <xdr:to>
      <xdr:col>76</xdr:col>
      <xdr:colOff>165100</xdr:colOff>
      <xdr:row>38</xdr:row>
      <xdr:rowOff>62850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53977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6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161595</xdr:rowOff>
    </xdr:from>
    <xdr:to>
      <xdr:col>72</xdr:col>
      <xdr:colOff>38100</xdr:colOff>
      <xdr:row>38</xdr:row>
      <xdr:rowOff>91745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82872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126482</xdr:rowOff>
    </xdr:from>
    <xdr:to>
      <xdr:col>67</xdr:col>
      <xdr:colOff>101600</xdr:colOff>
      <xdr:row>38</xdr:row>
      <xdr:rowOff>56632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7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47759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27915</xdr:rowOff>
    </xdr:from>
    <xdr:to>
      <xdr:col>85</xdr:col>
      <xdr:colOff>127000</xdr:colOff>
      <xdr:row>55</xdr:row>
      <xdr:rowOff>114726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457665"/>
          <a:ext cx="838200" cy="8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27915</xdr:rowOff>
    </xdr:from>
    <xdr:to>
      <xdr:col>81</xdr:col>
      <xdr:colOff>50800</xdr:colOff>
      <xdr:row>55</xdr:row>
      <xdr:rowOff>66910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57665"/>
          <a:ext cx="889000" cy="3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66910</xdr:rowOff>
    </xdr:from>
    <xdr:to>
      <xdr:col>76</xdr:col>
      <xdr:colOff>114300</xdr:colOff>
      <xdr:row>55</xdr:row>
      <xdr:rowOff>125450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96660"/>
          <a:ext cx="889000" cy="5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125450</xdr:rowOff>
    </xdr:from>
    <xdr:to>
      <xdr:col>71</xdr:col>
      <xdr:colOff>177800</xdr:colOff>
      <xdr:row>56</xdr:row>
      <xdr:rowOff>14598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55200"/>
          <a:ext cx="8890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63926</xdr:rowOff>
    </xdr:from>
    <xdr:to>
      <xdr:col>85</xdr:col>
      <xdr:colOff>177800</xdr:colOff>
      <xdr:row>55</xdr:row>
      <xdr:rowOff>165526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86803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4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148565</xdr:rowOff>
    </xdr:from>
    <xdr:to>
      <xdr:col>81</xdr:col>
      <xdr:colOff>101600</xdr:colOff>
      <xdr:row>55</xdr:row>
      <xdr:rowOff>78715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95242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8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16110</xdr:rowOff>
    </xdr:from>
    <xdr:to>
      <xdr:col>76</xdr:col>
      <xdr:colOff>165100</xdr:colOff>
      <xdr:row>55</xdr:row>
      <xdr:rowOff>117710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134237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2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74650</xdr:rowOff>
    </xdr:from>
    <xdr:to>
      <xdr:col>72</xdr:col>
      <xdr:colOff>38100</xdr:colOff>
      <xdr:row>56</xdr:row>
      <xdr:rowOff>4800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21327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135248</xdr:rowOff>
    </xdr:from>
    <xdr:to>
      <xdr:col>67</xdr:col>
      <xdr:colOff>101600</xdr:colOff>
      <xdr:row>56</xdr:row>
      <xdr:rowOff>65398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81925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136454</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09554"/>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37745</xdr:rowOff>
    </xdr:from>
    <xdr:to>
      <xdr:col>71</xdr:col>
      <xdr:colOff>177800</xdr:colOff>
      <xdr:row>78</xdr:row>
      <xdr:rowOff>136454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10845"/>
          <a:ext cx="889000" cy="9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85654</xdr:rowOff>
    </xdr:from>
    <xdr:to>
      <xdr:col>72</xdr:col>
      <xdr:colOff>38100</xdr:colOff>
      <xdr:row>79</xdr:row>
      <xdr:rowOff>15804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6931</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551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158395</xdr:rowOff>
    </xdr:from>
    <xdr:to>
      <xdr:col>67</xdr:col>
      <xdr:colOff>101600</xdr:colOff>
      <xdr:row>78</xdr:row>
      <xdr:rowOff>88545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105072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13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53632</xdr:rowOff>
    </xdr:from>
    <xdr:to>
      <xdr:col>85</xdr:col>
      <xdr:colOff>127000</xdr:colOff>
      <xdr:row>96</xdr:row>
      <xdr:rowOff>76098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12832"/>
          <a:ext cx="8382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76098</xdr:rowOff>
    </xdr:from>
    <xdr:to>
      <xdr:col>81</xdr:col>
      <xdr:colOff>50800</xdr:colOff>
      <xdr:row>96</xdr:row>
      <xdr:rowOff>101930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35298"/>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101930</xdr:rowOff>
    </xdr:from>
    <xdr:to>
      <xdr:col>76</xdr:col>
      <xdr:colOff>114300</xdr:colOff>
      <xdr:row>96</xdr:row>
      <xdr:rowOff>113576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561130"/>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113576</xdr:rowOff>
    </xdr:from>
    <xdr:to>
      <xdr:col>71</xdr:col>
      <xdr:colOff>177800</xdr:colOff>
      <xdr:row>96</xdr:row>
      <xdr:rowOff>122250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572776"/>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xdr:rowOff>
    </xdr:from>
    <xdr:to>
      <xdr:col>85</xdr:col>
      <xdr:colOff>177800</xdr:colOff>
      <xdr:row>96</xdr:row>
      <xdr:rowOff>104432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25709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25298</xdr:rowOff>
    </xdr:from>
    <xdr:to>
      <xdr:col>81</xdr:col>
      <xdr:colOff>101600</xdr:colOff>
      <xdr:row>96</xdr:row>
      <xdr:rowOff>126898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143425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2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51130</xdr:rowOff>
    </xdr:from>
    <xdr:to>
      <xdr:col>76</xdr:col>
      <xdr:colOff>165100</xdr:colOff>
      <xdr:row>96</xdr:row>
      <xdr:rowOff>152730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143857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62776</xdr:rowOff>
    </xdr:from>
    <xdr:to>
      <xdr:col>72</xdr:col>
      <xdr:colOff>38100</xdr:colOff>
      <xdr:row>96</xdr:row>
      <xdr:rowOff>164376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155503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1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71450</xdr:rowOff>
    </xdr:from>
    <xdr:to>
      <xdr:col>67</xdr:col>
      <xdr:colOff>101600</xdr:colOff>
      <xdr:row>97</xdr:row>
      <xdr:rowOff>1600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164177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類似団体と比較すると例年土木費が高い状況にあるが、これは除排雪経費が含まれることが要因である。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年度は例年に比べ、総務費と土木費の類似団体との差額が大きくなっているが、総務費はふるさと納税事業が好調に推移したことにより、基金への積立額及び事業経費が増額したこと、</a:t>
          </a:r>
        </a:p>
        <a:p>
          <a:r>
            <a:rPr kumimoji="1" lang="ja-JP" altLang="en-US" sz="1300">
              <a:latin typeface="ＭＳ Ｐゴシック" panose="020B0600070205080204" pitchFamily="50" charset="-128"/>
              <a:ea typeface="ＭＳ Ｐゴシック" panose="020B0600070205080204" pitchFamily="50" charset="-128"/>
            </a:rPr>
            <a:t>　土木費は全国都市緑化フェアの開催による整備費等が発生したことが要因である。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については、ふるさと納税による寄付金収入及び各基金からの繰入金の増があったものの、国庫支出金が減大きく減少したこと等により収入が減少、歳出はふるさと納税の寄付金積立が大きく増加したこと等により増したことから、前年度に比べ実質収支額が減少したため、比率も減となっている。</a:t>
          </a:r>
        </a:p>
        <a:p>
          <a:r>
            <a:rPr kumimoji="1" lang="ja-JP" altLang="en-US" sz="1200">
              <a:latin typeface="ＭＳ ゴシック" pitchFamily="49" charset="-128"/>
              <a:ea typeface="ＭＳ ゴシック" pitchFamily="49" charset="-128"/>
            </a:rPr>
            <a:t>　財政調整基金残高は、収支差額が充分確保できたことから、予算化していた財政調整基金繰入の取りやめなどにより比率が上昇している。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公営企業会計（水道、下水道事業）は黒字経営に努めているが、施設の老朽化などにより年々黒字幅は減少していたが、令和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年度においては、起債の借入額が増えたこと等により現金が増加したことや、標準財政規模が減少したことに伴い、前年度に比べ比率が上昇している。</a:t>
          </a:r>
        </a:p>
        <a:p>
          <a:r>
            <a:rPr kumimoji="1" lang="ja-JP" altLang="en-US" sz="1400">
              <a:latin typeface="ＭＳ ゴシック" pitchFamily="49" charset="-128"/>
              <a:ea typeface="ＭＳ ゴシック" pitchFamily="49" charset="-128"/>
            </a:rPr>
            <a:t>　国民健康保険特別会計は、保険税率の改定などにより令和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年度より黒字化、令和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年度においても黒字を維持することとなった。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元利償還金等については、焼却施設や花の拠点整備事業などの元金償還が始まったことにより増額となった。</a:t>
          </a:r>
        </a:p>
        <a:p>
          <a:r>
            <a:rPr kumimoji="1" lang="ja-JP" altLang="en-US" sz="1400">
              <a:latin typeface="ＭＳ ゴシック" pitchFamily="49" charset="-128"/>
              <a:ea typeface="ＭＳ ゴシック" pitchFamily="49" charset="-128"/>
            </a:rPr>
            <a:t>　算入公債費等については、下水道費、清掃費などの減により減額となっている。</a:t>
          </a:r>
        </a:p>
        <a:p>
          <a:r>
            <a:rPr kumimoji="1" lang="ja-JP" altLang="en-US" sz="1400">
              <a:latin typeface="ＭＳ ゴシック" pitchFamily="49" charset="-128"/>
              <a:ea typeface="ＭＳ ゴシック" pitchFamily="49" charset="-128"/>
            </a:rPr>
            <a:t>　今後は大型事業の完了により元利償還金が増加する見込みとなっているため、起債新規発行額の平準化に努める。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満期一括償還地方債の借入は行っていない。</a:t>
          </a: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年度より、減債基金を財政調整基金へ統合している。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地方債現在高については、臨財債の借入額が償還額を下回ったことにより大きく減少した。</a:t>
          </a:r>
        </a:p>
        <a:p>
          <a:r>
            <a:rPr kumimoji="1" lang="ja-JP" altLang="en-US" sz="1400">
              <a:latin typeface="ＭＳ ゴシック" pitchFamily="49" charset="-128"/>
              <a:ea typeface="ＭＳ ゴシック" pitchFamily="49" charset="-128"/>
            </a:rPr>
            <a:t>　充当可能特定財源等については、ふるさと納税の増加により充当可能基金が増加した一方、過年度交付税算入される地方債理論償還が完了したため、基準財政需要額算入見込額は減少した。</a:t>
          </a:r>
        </a:p>
        <a:p>
          <a:r>
            <a:rPr kumimoji="1" lang="ja-JP" altLang="en-US" sz="1400">
              <a:latin typeface="ＭＳ ゴシック" pitchFamily="49" charset="-128"/>
              <a:ea typeface="ＭＳ ゴシック" pitchFamily="49" charset="-128"/>
            </a:rPr>
            <a:t>　上記の要因などにより、将来負担比率の分子は前年度から大きく減少となった。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北海道恵庭市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一般財源の堅調な推移、ふるさと納税の増加による基金積立額の増により基金残高が増加した。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財政調整基金は標準財政規模の１０％以上の残高確保を行い、その他特定目的基金は寄付積立額を目安とした計画的な支消をし、安定した財政運営を図る。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まちづくり推進基金：水と緑と花のまちづくりその他の本市まちづくりの推進に資する事業に充てる。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子育て基金　　　　：子育て事業の推進に資する事業に充てる。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まちづくり推進基金：各種充当事業実施に伴い、令和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千万円を取り崩したが、ふるさと納税寄附の増加により約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千万円の積立を行ったため、前年度比で約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恵庭市の魅力発信を行い、ふるさと納税による寄附金の確保を図る。寄附金を財源に基金へ積立をし、地域活性化につながる事業や社会福祉、子ども子育て事業等に基金の有効活用を図っていきたい。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収支差額が充分確保できたことから、予算化していた財政調整基金繰入金を取りやめたことなどによる影響から増加した。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将来の財政負担に備えるため、標準財政規模の１０％以上の残高確保を目指す。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4E97E50-1385-4812-920D-ACBA7FCCE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ED0A942-7566-40A6-8F8E-2C57638B2D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0CFCDD7-6A4B-4606-ADDA-AEF72873840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0A33946-BECD-4DD2-B5FE-866F7240E92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D73275B-FDF7-45DC-946A-FA999F1D617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4BB2DC3-7C71-40A6-B18B-529F52333F4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1389B9A-66DE-43B5-B7DA-9EED803D522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550FAE0-E45D-4368-9421-37A4F881B5C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BF6EB0D-C269-42D7-8B60-634BEBC0420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91172CC-9689-401C-9D20-A10B77FA33E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8F37CB8-0A12-4296-BAC4-9CE6BBB1C6A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49B2232-46D5-43A5-9DA1-B4F1765D760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70,179
69,635
294.65
37,443,152
36,269,507
1,160,238
15,686,809
25,963,845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DA00C83-BE55-4C96-8654-851A4EB9003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08882FA-ABCF-406C-AA1B-4891EFD821F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913E7C0-A1D7-4DA5-94E9-15577B3F1A1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9D2DCBC-FFEF-4DAD-90CF-3AEB4E48FF4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11C771A-CDD1-43F0-AAB5-90D4A9D9EA9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DE6FD65-181B-4A00-A2EB-1857297A3F2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9F74E91-3BC6-4751-9190-DA6BB0A29F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999676E-90FF-479B-9858-8A2317E9C4C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FB70F1A-34E4-449F-AB8C-6E659CED432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08BD75A-22B2-42B6-95F4-E0A12D087FC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86B0A4B-5C0A-42B1-95C9-76F16F2C72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15509F1-FD0B-4DBD-88A3-22C3FFFAB6F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A51BD82-766A-4824-A047-29A5225FE05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4D1DED1-D355-4967-9668-E81F1C13AE9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A90AAE9-2AD8-41CA-A0AD-8297959FDB5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4B7E4A0-715C-4F08-AEFB-F6F8601FF98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3487D7D-EEAC-49B1-BAE6-CE26FDFC611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95E711F-F158-4A1C-804C-4D475EAA8BB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23B16B1-BEC7-4490-98A5-2394AB052DD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F040945-7BDA-4B80-A5E5-A9E7E5AF3F8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DC9830F3-7BB9-45CE-971B-9F46C546FC0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4AC3A1A-4A83-4991-A5BE-5F930AE9074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FBCC272-2185-4D14-8299-985FFE9F921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AEDD05D-BB32-43E1-9C61-ABB40D1B77C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C1F40EE-23E2-49E7-82F9-4BCB6524FE6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6468845-4F8E-463C-A70A-E0C9CCF01C7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53CBA14-1761-44C6-914A-10710618187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72BDD9C-19D6-4069-929E-9FB20783C80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A6EB9BB-16DF-4B9B-9A14-B22B0CBDD32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F304813-9193-41BF-8C27-6FBEF1FADF4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6A41763-4A61-4927-84BF-A051444374A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DE98D93-9E2E-4F15-9257-267FBC4DBFE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FA664FC-F489-4A91-8D52-B708B4EC6F4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F100D4F-0782-4FD9-B2AA-08AAFCA12B3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BF98363-C164-4BCC-8ACB-EAFE4AE384C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公共施設等総合管理計画に基づき、平成２８年度からの３０年間で公共施設の計画的な統廃合を着実に進めた取組みにより、類似団体よりも有形固定資産減価償却率は低い値となっている。</a:t>
          </a:r>
          <a:endParaRPr kumimoji="1" lang="en-US" altLang="ja-JP" sz="1100" b="0" i="0" baseline="0">
            <a:solidFill>
              <a:schemeClr val="dk1"/>
            </a:solidFill>
            <a:effectLst/>
            <a:latin typeface="+mn-lt"/>
            <a:ea typeface="+mn-ea"/>
            <a:cs typeface="+mn-cs"/>
          </a:endParaRPr>
        </a:p>
        <a:p>
          <a:pPr eaLnBrk="1" fontAlgn="auto" latinLnBrk="0" hangingPunct="1"/>
          <a:r>
            <a:rPr lang="ja-JP" altLang="en-US">
              <a:effectLst/>
            </a:rPr>
            <a:t>施設の統廃合を今後も予定していることから、当市における本指標の数値は改善方向に向かうものと想定している。</a:t>
          </a:r>
          <a:endParaRPr lang="en-US" altLang="ja-JP">
            <a:effectLst/>
          </a:endParaRPr>
        </a:p>
        <a:p>
          <a:pPr eaLnBrk="1" fontAlgn="auto" latinLnBrk="0" hangingPunct="1"/>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6EF174A-9D7A-4BA2-8FD4-151EFB9A0FF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29F5A81-09E8-406B-8152-E3F5BD21D54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85E77CD-C29E-40F7-BA73-93329465683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FDB136A5-6F68-425A-8648-AECCA35ADE71}"/>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972C516-393C-4117-A884-24474AA2F976}"/>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D3ABD613-1323-4908-80EE-14B60F5FB2E7}"/>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E753AB30-8304-439A-89CC-F79EFD0A9F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507BD548-CEFC-4C35-885B-08D04C0ABB08}"/>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B5AC3621-A1D4-4726-9A8E-2DE0E2BDF632}"/>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D3CF387B-02C0-4655-9310-75AAC8C87CF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64C545E2-3F0E-4C17-BEC9-72F4C74A2D1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475E6C2E-EE73-4B2D-95D2-07647BEF780E}"/>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70DF59F-3E80-47C7-96CE-D7C38AE24AE5}"/>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C2417364-CC0A-424D-8FFA-9CE6C3275579}"/>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B247F833-7490-4152-98B9-EFE0D1117765}"/>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A7F95038-CBDB-4F80-A6A4-4011C4EEF302}"/>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C0FA61AF-64C0-4127-958C-3731A57EF963}"/>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AA9204A7-EA71-4118-BD55-E0514C70A0E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FBD79590-C9F9-48B6-A54A-932D59E7BCA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381400A8-23A4-4B9B-82FB-9921DC89404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DDD91F96-A53C-480E-AACC-D48E3A3DB645}"/>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66FF5DA8-6EC4-48DB-81E7-12EBD5BCFA6A}"/>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E333CFBF-A849-4970-BC0C-BAD663AE5296}"/>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E5BF2C33-0E70-41D2-8752-5ABB35F0A89A}"/>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37A36570-DD43-4A09-95DD-997768872355}"/>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a:extLst>
            <a:ext uri="{FF2B5EF4-FFF2-40B4-BE49-F238E27FC236}">
              <a16:creationId xmlns:a16="http://schemas.microsoft.com/office/drawing/2014/main" id="{B5E507CA-CC52-4521-8ED4-BA94351298B6}"/>
            </a:ext>
          </a:extLst>
        </xdr:cNvPr>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753F1414-47BB-4329-BC83-C1D0E30B1D3E}"/>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310722B4-C593-426F-AFE1-DF68C063FE65}"/>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D4E2979D-D65A-4B9E-A422-8C90D5C4B38F}"/>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E740A156-2F95-40E5-8C82-FB844C7F9BEE}"/>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6964EB80-49C8-4CCE-81B4-FFB754218620}"/>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F7C6107-54D7-4919-A62D-10C0F84863A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9479CD8-4A29-42A3-9857-CA6F8009AE0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BEE1711-82F8-423E-9CD5-BDBC76487BC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E4FB240-6122-4143-A698-66D3191595F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3E7F7FF-E4FE-4578-8776-3C4E97F02A1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170656</xdr:rowOff>
    </xdr:from>
    <xdr:to>
      <xdr:col>23</xdr:col>
      <xdr:colOff>136525</xdr:colOff>
      <xdr:row>30</xdr:row>
      <xdr:rowOff>100806</xdr:rowOff>
    </xdr:to>
    <xdr:sp macro="" textlink="">
      <xdr:nvSpPr>
        <xdr:cNvPr id="85" name="楕円 84">
          <a:extLst>
            <a:ext uri="{FF2B5EF4-FFF2-40B4-BE49-F238E27FC236}">
              <a16:creationId xmlns:a16="http://schemas.microsoft.com/office/drawing/2014/main" id="{3218EF79-C7CF-4702-B830-6F666D269D56}"/>
            </a:ext>
          </a:extLst>
        </xdr:cNvPr>
        <xdr:cNvSpPr/>
      </xdr:nvSpPr>
      <xdr:spPr>
        <a:xfrm>
          <a:off x="4711700" y="59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22083</xdr:rowOff>
    </xdr:from>
    <xdr:ext cx="405111" cy="259045"/>
    <xdr:sp macro="" textlink="">
      <xdr:nvSpPr>
        <xdr:cNvPr id="86" name="有形固定資産減価償却率該当値テキスト">
          <a:extLst>
            <a:ext uri="{FF2B5EF4-FFF2-40B4-BE49-F238E27FC236}">
              <a16:creationId xmlns:a16="http://schemas.microsoft.com/office/drawing/2014/main" id="{E42C5339-4B1F-4500-A7FC-36347BCCD959}"/>
            </a:ext>
          </a:extLst>
        </xdr:cNvPr>
        <xdr:cNvSpPr txBox="1"/>
      </xdr:nvSpPr>
      <xdr:spPr>
        <a:xfrm>
          <a:off x="4813300" y="576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165259</xdr:rowOff>
    </xdr:from>
    <xdr:to>
      <xdr:col>19</xdr:col>
      <xdr:colOff>187325</xdr:colOff>
      <xdr:row>30</xdr:row>
      <xdr:rowOff>95409</xdr:rowOff>
    </xdr:to>
    <xdr:sp macro="" textlink="">
      <xdr:nvSpPr>
        <xdr:cNvPr id="87" name="楕円 86">
          <a:extLst>
            <a:ext uri="{FF2B5EF4-FFF2-40B4-BE49-F238E27FC236}">
              <a16:creationId xmlns:a16="http://schemas.microsoft.com/office/drawing/2014/main" id="{971C3FEF-06B7-4BF7-A66D-84D4FFD4BA88}"/>
            </a:ext>
          </a:extLst>
        </xdr:cNvPr>
        <xdr:cNvSpPr/>
      </xdr:nvSpPr>
      <xdr:spPr>
        <a:xfrm>
          <a:off x="4000500" y="590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44609</xdr:rowOff>
    </xdr:from>
    <xdr:to>
      <xdr:col>23</xdr:col>
      <xdr:colOff>85725</xdr:colOff>
      <xdr:row>30</xdr:row>
      <xdr:rowOff>50006</xdr:rowOff>
    </xdr:to>
    <xdr:cxnSp macro="">
      <xdr:nvCxnSpPr>
        <xdr:cNvPr id="88" name="直線コネクタ 87">
          <a:extLst>
            <a:ext uri="{FF2B5EF4-FFF2-40B4-BE49-F238E27FC236}">
              <a16:creationId xmlns:a16="http://schemas.microsoft.com/office/drawing/2014/main" id="{88F21300-2E14-45AD-ACE6-4AACB168C16E}"/>
            </a:ext>
          </a:extLst>
        </xdr:cNvPr>
        <xdr:cNvCxnSpPr/>
      </xdr:nvCxnSpPr>
      <xdr:spPr>
        <a:xfrm>
          <a:off x="4051300" y="5959634"/>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100489</xdr:rowOff>
    </xdr:from>
    <xdr:to>
      <xdr:col>15</xdr:col>
      <xdr:colOff>187325</xdr:colOff>
      <xdr:row>30</xdr:row>
      <xdr:rowOff>30639</xdr:rowOff>
    </xdr:to>
    <xdr:sp macro="" textlink="">
      <xdr:nvSpPr>
        <xdr:cNvPr id="89" name="楕円 88">
          <a:extLst>
            <a:ext uri="{FF2B5EF4-FFF2-40B4-BE49-F238E27FC236}">
              <a16:creationId xmlns:a16="http://schemas.microsoft.com/office/drawing/2014/main" id="{4BECA196-5C58-48B0-90BB-57E2378E1379}"/>
            </a:ext>
          </a:extLst>
        </xdr:cNvPr>
        <xdr:cNvSpPr/>
      </xdr:nvSpPr>
      <xdr:spPr>
        <a:xfrm>
          <a:off x="3238500" y="584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151289</xdr:rowOff>
    </xdr:from>
    <xdr:to>
      <xdr:col>19</xdr:col>
      <xdr:colOff>136525</xdr:colOff>
      <xdr:row>30</xdr:row>
      <xdr:rowOff>44609</xdr:rowOff>
    </xdr:to>
    <xdr:cxnSp macro="">
      <xdr:nvCxnSpPr>
        <xdr:cNvPr id="90" name="直線コネクタ 89">
          <a:extLst>
            <a:ext uri="{FF2B5EF4-FFF2-40B4-BE49-F238E27FC236}">
              <a16:creationId xmlns:a16="http://schemas.microsoft.com/office/drawing/2014/main" id="{434AA72D-EC8E-496E-8FFF-25F6CF52829C}"/>
            </a:ext>
          </a:extLst>
        </xdr:cNvPr>
        <xdr:cNvCxnSpPr/>
      </xdr:nvCxnSpPr>
      <xdr:spPr>
        <a:xfrm>
          <a:off x="3289300" y="589486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84296</xdr:rowOff>
    </xdr:from>
    <xdr:to>
      <xdr:col>11</xdr:col>
      <xdr:colOff>187325</xdr:colOff>
      <xdr:row>30</xdr:row>
      <xdr:rowOff>14446</xdr:rowOff>
    </xdr:to>
    <xdr:sp macro="" textlink="">
      <xdr:nvSpPr>
        <xdr:cNvPr id="91" name="楕円 90">
          <a:extLst>
            <a:ext uri="{FF2B5EF4-FFF2-40B4-BE49-F238E27FC236}">
              <a16:creationId xmlns:a16="http://schemas.microsoft.com/office/drawing/2014/main" id="{DF6EB53C-FB2F-4302-8ADE-E7150744A883}"/>
            </a:ext>
          </a:extLst>
        </xdr:cNvPr>
        <xdr:cNvSpPr/>
      </xdr:nvSpPr>
      <xdr:spPr>
        <a:xfrm>
          <a:off x="2476500" y="58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135096</xdr:rowOff>
    </xdr:from>
    <xdr:to>
      <xdr:col>15</xdr:col>
      <xdr:colOff>136525</xdr:colOff>
      <xdr:row>29</xdr:row>
      <xdr:rowOff>151289</xdr:rowOff>
    </xdr:to>
    <xdr:cxnSp macro="">
      <xdr:nvCxnSpPr>
        <xdr:cNvPr id="92" name="直線コネクタ 91">
          <a:extLst>
            <a:ext uri="{FF2B5EF4-FFF2-40B4-BE49-F238E27FC236}">
              <a16:creationId xmlns:a16="http://schemas.microsoft.com/office/drawing/2014/main" id="{BA30115E-F893-4BBA-946F-F4A67A9B41A0}"/>
            </a:ext>
          </a:extLst>
        </xdr:cNvPr>
        <xdr:cNvCxnSpPr/>
      </xdr:nvCxnSpPr>
      <xdr:spPr>
        <a:xfrm>
          <a:off x="2527300" y="5878671"/>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95091</xdr:rowOff>
    </xdr:from>
    <xdr:to>
      <xdr:col>7</xdr:col>
      <xdr:colOff>187325</xdr:colOff>
      <xdr:row>30</xdr:row>
      <xdr:rowOff>25241</xdr:rowOff>
    </xdr:to>
    <xdr:sp macro="" textlink="">
      <xdr:nvSpPr>
        <xdr:cNvPr id="93" name="楕円 92">
          <a:extLst>
            <a:ext uri="{FF2B5EF4-FFF2-40B4-BE49-F238E27FC236}">
              <a16:creationId xmlns:a16="http://schemas.microsoft.com/office/drawing/2014/main" id="{D9AE2146-1085-4CAA-8A29-D0CF336C3F4F}"/>
            </a:ext>
          </a:extLst>
        </xdr:cNvPr>
        <xdr:cNvSpPr/>
      </xdr:nvSpPr>
      <xdr:spPr>
        <a:xfrm>
          <a:off x="1714500" y="58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135096</xdr:rowOff>
    </xdr:from>
    <xdr:to>
      <xdr:col>11</xdr:col>
      <xdr:colOff>136525</xdr:colOff>
      <xdr:row>29</xdr:row>
      <xdr:rowOff>145891</xdr:rowOff>
    </xdr:to>
    <xdr:cxnSp macro="">
      <xdr:nvCxnSpPr>
        <xdr:cNvPr id="94" name="直線コネクタ 93">
          <a:extLst>
            <a:ext uri="{FF2B5EF4-FFF2-40B4-BE49-F238E27FC236}">
              <a16:creationId xmlns:a16="http://schemas.microsoft.com/office/drawing/2014/main" id="{7059BB21-FCE4-404F-9F10-32A395DC606A}"/>
            </a:ext>
          </a:extLst>
        </xdr:cNvPr>
        <xdr:cNvCxnSpPr/>
      </xdr:nvCxnSpPr>
      <xdr:spPr>
        <a:xfrm flipV="1">
          <a:off x="1765300" y="5878671"/>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a:extLst>
            <a:ext uri="{FF2B5EF4-FFF2-40B4-BE49-F238E27FC236}">
              <a16:creationId xmlns:a16="http://schemas.microsoft.com/office/drawing/2014/main" id="{29844BBC-BAA9-4B5B-A2F7-FA596EEAC58D}"/>
            </a:ext>
          </a:extLst>
        </xdr:cNvPr>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6" name="n_2aveValue有形固定資産減価償却率">
          <a:extLst>
            <a:ext uri="{FF2B5EF4-FFF2-40B4-BE49-F238E27FC236}">
              <a16:creationId xmlns:a16="http://schemas.microsoft.com/office/drawing/2014/main" id="{8008B24C-D95B-4206-B22D-CFDBECBD91EC}"/>
            </a:ext>
          </a:extLst>
        </xdr:cNvPr>
        <xdr:cNvSpPr txBox="1"/>
      </xdr:nvSpPr>
      <xdr:spPr>
        <a:xfrm>
          <a:off x="3086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97" name="n_3aveValue有形固定資産減価償却率">
          <a:extLst>
            <a:ext uri="{FF2B5EF4-FFF2-40B4-BE49-F238E27FC236}">
              <a16:creationId xmlns:a16="http://schemas.microsoft.com/office/drawing/2014/main" id="{92980979-7158-44EE-A59D-5D2DDF23F8B8}"/>
            </a:ext>
          </a:extLst>
        </xdr:cNvPr>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98" name="n_4aveValue有形固定資産減価償却率">
          <a:extLst>
            <a:ext uri="{FF2B5EF4-FFF2-40B4-BE49-F238E27FC236}">
              <a16:creationId xmlns:a16="http://schemas.microsoft.com/office/drawing/2014/main" id="{BE28EF0F-B543-487F-B810-1F4A590D8AB8}"/>
            </a:ext>
          </a:extLst>
        </xdr:cNvPr>
        <xdr:cNvSpPr txBox="1"/>
      </xdr:nvSpPr>
      <xdr:spPr>
        <a:xfrm>
          <a:off x="1562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111936</xdr:rowOff>
    </xdr:from>
    <xdr:ext cx="405111" cy="259045"/>
    <xdr:sp macro="" textlink="">
      <xdr:nvSpPr>
        <xdr:cNvPr id="99" name="n_1mainValue有形固定資産減価償却率">
          <a:extLst>
            <a:ext uri="{FF2B5EF4-FFF2-40B4-BE49-F238E27FC236}">
              <a16:creationId xmlns:a16="http://schemas.microsoft.com/office/drawing/2014/main" id="{939C7082-9F48-4C84-ADA6-9ACC08980BD1}"/>
            </a:ext>
          </a:extLst>
        </xdr:cNvPr>
        <xdr:cNvSpPr txBox="1"/>
      </xdr:nvSpPr>
      <xdr:spPr>
        <a:xfrm>
          <a:off x="3836044" y="5684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47166</xdr:rowOff>
    </xdr:from>
    <xdr:ext cx="405111" cy="259045"/>
    <xdr:sp macro="" textlink="">
      <xdr:nvSpPr>
        <xdr:cNvPr id="100" name="n_2mainValue有形固定資産減価償却率">
          <a:extLst>
            <a:ext uri="{FF2B5EF4-FFF2-40B4-BE49-F238E27FC236}">
              <a16:creationId xmlns:a16="http://schemas.microsoft.com/office/drawing/2014/main" id="{6A66E05A-4A6A-47E1-A198-75C92FEBA0E7}"/>
            </a:ext>
          </a:extLst>
        </xdr:cNvPr>
        <xdr:cNvSpPr txBox="1"/>
      </xdr:nvSpPr>
      <xdr:spPr>
        <a:xfrm>
          <a:off x="3086744" y="561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30973</xdr:rowOff>
    </xdr:from>
    <xdr:ext cx="405111" cy="259045"/>
    <xdr:sp macro="" textlink="">
      <xdr:nvSpPr>
        <xdr:cNvPr id="101" name="n_3mainValue有形固定資産減価償却率">
          <a:extLst>
            <a:ext uri="{FF2B5EF4-FFF2-40B4-BE49-F238E27FC236}">
              <a16:creationId xmlns:a16="http://schemas.microsoft.com/office/drawing/2014/main" id="{AA9FBD8F-4092-4168-A023-170CD27B77EF}"/>
            </a:ext>
          </a:extLst>
        </xdr:cNvPr>
        <xdr:cNvSpPr txBox="1"/>
      </xdr:nvSpPr>
      <xdr:spPr>
        <a:xfrm>
          <a:off x="2324744" y="560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41768</xdr:rowOff>
    </xdr:from>
    <xdr:ext cx="405111" cy="259045"/>
    <xdr:sp macro="" textlink="">
      <xdr:nvSpPr>
        <xdr:cNvPr id="102" name="n_4mainValue有形固定資産減価償却率">
          <a:extLst>
            <a:ext uri="{FF2B5EF4-FFF2-40B4-BE49-F238E27FC236}">
              <a16:creationId xmlns:a16="http://schemas.microsoft.com/office/drawing/2014/main" id="{6331696A-5E38-4C45-A222-B5047ADA3E87}"/>
            </a:ext>
          </a:extLst>
        </xdr:cNvPr>
        <xdr:cNvSpPr txBox="1"/>
      </xdr:nvSpPr>
      <xdr:spPr>
        <a:xfrm>
          <a:off x="1562744" y="561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7656ECE6-294D-4C41-9FE5-DE89A155885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A93F5A4E-4EFF-4841-98F7-4821E585BE5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A4323EDE-CA76-4445-BF32-7ED9589ECF7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674C90CA-321C-45E2-A4A6-4D1967CF31B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82B91E47-9C2D-484F-B073-8E258540073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B489BE5F-0017-4BC6-BE37-0B22D060856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8847A0C-10DC-4CD1-9D10-35F705DD57C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80A62F1E-A4D8-442F-8051-54DB5EFFD49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FE8B4ECE-9005-4C0A-AB81-B942A4A830F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B9BDCDBC-427E-4D20-9D51-CF9A53C01FF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7AB10C3D-AF95-4DB5-A5B0-522D25D2E9A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5F0FF042-ABB0-435E-B6AF-9EFA131DA16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50F7691D-1C27-43A7-9E2F-F137AC1ABFD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債務償還比率は類似団体平均と同程度となっている。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今後も恵庭市財政運営の基本指針に基づき、計画的な市債の活用や借入金残高の管理等を行い、持続可能な財政運営を進めていく。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0FFB219-67E9-46E8-ABC0-D704D04D608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1C89C4E8-34BC-45CD-9A78-E481E374A88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C2DDF32B-4358-4437-BFD2-2BB288C2867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B28ABA0A-291E-4ED6-B2DA-BA750A4778B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D2EE391A-3D3F-4E12-98A2-93927B42948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E2ED029-11D2-4479-AA4D-A169638A1DA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A7957BA1-8B2D-4FCC-BAAB-F4F3B733779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581B2B22-0751-4B3C-9942-A8FF38DD731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EB159DEE-9E06-427C-878D-32AEB5A7834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76F59DD1-C968-4E19-96A7-DBBD5D21646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262BB29A-A252-4E78-B3B2-C6643E0DF8B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8F8035B5-6B48-438C-9A02-4106412D2DF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E4C7DC29-C39D-458F-8DCE-E76F75B1752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BABD2C19-FF0B-4255-9D7D-9EC63459322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86D9098-FA3D-4DB4-A2A5-B553412857D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9CB32893-5775-4D44-B628-12555C7EC22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51753907-2DBF-41B1-971D-529B67EBA18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1C6DEEC3-D7A0-40DB-ABEC-87CA0056C29E}"/>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726E7822-BB2C-4843-AF4D-8F4181E6D9F3}"/>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C4641E19-7024-49FC-9C6B-C38B6AAF88D1}"/>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DD01343A-F640-4938-9504-04CE8A837BA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AA47023F-E520-45D6-9AD1-CA588139837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38" name="債務償還比率平均値テキスト">
          <a:extLst>
            <a:ext uri="{FF2B5EF4-FFF2-40B4-BE49-F238E27FC236}">
              <a16:creationId xmlns:a16="http://schemas.microsoft.com/office/drawing/2014/main" id="{E26A5763-F539-456C-A66D-C48608520F3C}"/>
            </a:ext>
          </a:extLst>
        </xdr:cNvPr>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83E2FEA5-D484-4D2A-B2DC-E31291821722}"/>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B193EB52-F8ED-486C-B4E0-CFE8DE2666EB}"/>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5854F081-BBC3-40DC-A829-680F9502232E}"/>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BC1DF87C-394F-463C-A3B5-576BE6208C5B}"/>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72A74535-6730-47EB-B928-99BDE9CC22DE}"/>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6A8DD37-5756-4FD6-A6CB-10DD2F76BF4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9FB74B9-A468-477D-B9B3-60FF5260E48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1B5D741-2075-4FC2-88C0-63AF26403C0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0CCD39A-FDD0-4421-A148-59995DC3630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B2ECE16-8AD8-4797-98AE-90CEBA3D3FE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45239</xdr:rowOff>
    </xdr:from>
    <xdr:to>
      <xdr:col>76</xdr:col>
      <xdr:colOff>73025</xdr:colOff>
      <xdr:row>30</xdr:row>
      <xdr:rowOff>146839</xdr:rowOff>
    </xdr:to>
    <xdr:sp macro="" textlink="">
      <xdr:nvSpPr>
        <xdr:cNvPr id="149" name="楕円 148">
          <a:extLst>
            <a:ext uri="{FF2B5EF4-FFF2-40B4-BE49-F238E27FC236}">
              <a16:creationId xmlns:a16="http://schemas.microsoft.com/office/drawing/2014/main" id="{54868CF6-836F-4EBF-8358-5580D965799C}"/>
            </a:ext>
          </a:extLst>
        </xdr:cNvPr>
        <xdr:cNvSpPr/>
      </xdr:nvSpPr>
      <xdr:spPr>
        <a:xfrm>
          <a:off x="14744700" y="59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68116</xdr:rowOff>
    </xdr:from>
    <xdr:ext cx="469744" cy="259045"/>
    <xdr:sp macro="" textlink="">
      <xdr:nvSpPr>
        <xdr:cNvPr id="150" name="債務償還比率該当値テキスト">
          <a:extLst>
            <a:ext uri="{FF2B5EF4-FFF2-40B4-BE49-F238E27FC236}">
              <a16:creationId xmlns:a16="http://schemas.microsoft.com/office/drawing/2014/main" id="{AC0D528B-C1B3-4968-AAF6-446F5CA1FED2}"/>
            </a:ext>
          </a:extLst>
        </xdr:cNvPr>
        <xdr:cNvSpPr txBox="1"/>
      </xdr:nvSpPr>
      <xdr:spPr>
        <a:xfrm>
          <a:off x="14846300" y="581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25346</xdr:rowOff>
    </xdr:from>
    <xdr:to>
      <xdr:col>72</xdr:col>
      <xdr:colOff>123825</xdr:colOff>
      <xdr:row>30</xdr:row>
      <xdr:rowOff>126946</xdr:rowOff>
    </xdr:to>
    <xdr:sp macro="" textlink="">
      <xdr:nvSpPr>
        <xdr:cNvPr id="151" name="楕円 150">
          <a:extLst>
            <a:ext uri="{FF2B5EF4-FFF2-40B4-BE49-F238E27FC236}">
              <a16:creationId xmlns:a16="http://schemas.microsoft.com/office/drawing/2014/main" id="{7ED46E25-665A-4C17-916D-0192F68BAA16}"/>
            </a:ext>
          </a:extLst>
        </xdr:cNvPr>
        <xdr:cNvSpPr/>
      </xdr:nvSpPr>
      <xdr:spPr>
        <a:xfrm>
          <a:off x="14033500" y="59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76146</xdr:rowOff>
    </xdr:from>
    <xdr:to>
      <xdr:col>76</xdr:col>
      <xdr:colOff>22225</xdr:colOff>
      <xdr:row>30</xdr:row>
      <xdr:rowOff>96039</xdr:rowOff>
    </xdr:to>
    <xdr:cxnSp macro="">
      <xdr:nvCxnSpPr>
        <xdr:cNvPr id="152" name="直線コネクタ 151">
          <a:extLst>
            <a:ext uri="{FF2B5EF4-FFF2-40B4-BE49-F238E27FC236}">
              <a16:creationId xmlns:a16="http://schemas.microsoft.com/office/drawing/2014/main" id="{CD55E7DF-6C26-41C1-88C7-3C7C489AAEEF}"/>
            </a:ext>
          </a:extLst>
        </xdr:cNvPr>
        <xdr:cNvCxnSpPr/>
      </xdr:nvCxnSpPr>
      <xdr:spPr>
        <a:xfrm>
          <a:off x="14084300" y="5991171"/>
          <a:ext cx="711200" cy="1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44813</xdr:rowOff>
    </xdr:from>
    <xdr:to>
      <xdr:col>68</xdr:col>
      <xdr:colOff>123825</xdr:colOff>
      <xdr:row>31</xdr:row>
      <xdr:rowOff>146413</xdr:rowOff>
    </xdr:to>
    <xdr:sp macro="" textlink="">
      <xdr:nvSpPr>
        <xdr:cNvPr id="153" name="楕円 152">
          <a:extLst>
            <a:ext uri="{FF2B5EF4-FFF2-40B4-BE49-F238E27FC236}">
              <a16:creationId xmlns:a16="http://schemas.microsoft.com/office/drawing/2014/main" id="{615FDBCB-6B0B-44C0-9E0C-26354D424F1E}"/>
            </a:ext>
          </a:extLst>
        </xdr:cNvPr>
        <xdr:cNvSpPr/>
      </xdr:nvSpPr>
      <xdr:spPr>
        <a:xfrm>
          <a:off x="13271500" y="61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76146</xdr:rowOff>
    </xdr:from>
    <xdr:to>
      <xdr:col>72</xdr:col>
      <xdr:colOff>73025</xdr:colOff>
      <xdr:row>31</xdr:row>
      <xdr:rowOff>95613</xdr:rowOff>
    </xdr:to>
    <xdr:cxnSp macro="">
      <xdr:nvCxnSpPr>
        <xdr:cNvPr id="154" name="直線コネクタ 153">
          <a:extLst>
            <a:ext uri="{FF2B5EF4-FFF2-40B4-BE49-F238E27FC236}">
              <a16:creationId xmlns:a16="http://schemas.microsoft.com/office/drawing/2014/main" id="{FB4DDBD8-66C9-47DC-B656-530AD7418B5C}"/>
            </a:ext>
          </a:extLst>
        </xdr:cNvPr>
        <xdr:cNvCxnSpPr/>
      </xdr:nvCxnSpPr>
      <xdr:spPr>
        <a:xfrm flipV="1">
          <a:off x="13322300" y="5991171"/>
          <a:ext cx="762000" cy="1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110200</xdr:rowOff>
    </xdr:from>
    <xdr:to>
      <xdr:col>64</xdr:col>
      <xdr:colOff>123825</xdr:colOff>
      <xdr:row>32</xdr:row>
      <xdr:rowOff>40350</xdr:rowOff>
    </xdr:to>
    <xdr:sp macro="" textlink="">
      <xdr:nvSpPr>
        <xdr:cNvPr id="155" name="楕円 154">
          <a:extLst>
            <a:ext uri="{FF2B5EF4-FFF2-40B4-BE49-F238E27FC236}">
              <a16:creationId xmlns:a16="http://schemas.microsoft.com/office/drawing/2014/main" id="{728A9793-4048-4101-85F0-18AFD4AB8333}"/>
            </a:ext>
          </a:extLst>
        </xdr:cNvPr>
        <xdr:cNvSpPr/>
      </xdr:nvSpPr>
      <xdr:spPr>
        <a:xfrm>
          <a:off x="12509500" y="619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95613</xdr:rowOff>
    </xdr:from>
    <xdr:to>
      <xdr:col>68</xdr:col>
      <xdr:colOff>73025</xdr:colOff>
      <xdr:row>31</xdr:row>
      <xdr:rowOff>161000</xdr:rowOff>
    </xdr:to>
    <xdr:cxnSp macro="">
      <xdr:nvCxnSpPr>
        <xdr:cNvPr id="156" name="直線コネクタ 155">
          <a:extLst>
            <a:ext uri="{FF2B5EF4-FFF2-40B4-BE49-F238E27FC236}">
              <a16:creationId xmlns:a16="http://schemas.microsoft.com/office/drawing/2014/main" id="{5878F776-8A09-4F4C-9821-2B4E9DC1AC65}"/>
            </a:ext>
          </a:extLst>
        </xdr:cNvPr>
        <xdr:cNvCxnSpPr/>
      </xdr:nvCxnSpPr>
      <xdr:spPr>
        <a:xfrm flipV="1">
          <a:off x="12560300" y="6182088"/>
          <a:ext cx="762000" cy="6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51789</xdr:rowOff>
    </xdr:from>
    <xdr:to>
      <xdr:col>60</xdr:col>
      <xdr:colOff>123825</xdr:colOff>
      <xdr:row>32</xdr:row>
      <xdr:rowOff>153389</xdr:rowOff>
    </xdr:to>
    <xdr:sp macro="" textlink="">
      <xdr:nvSpPr>
        <xdr:cNvPr id="157" name="楕円 156">
          <a:extLst>
            <a:ext uri="{FF2B5EF4-FFF2-40B4-BE49-F238E27FC236}">
              <a16:creationId xmlns:a16="http://schemas.microsoft.com/office/drawing/2014/main" id="{05CE53A5-DDCA-408C-9390-822059E4FF61}"/>
            </a:ext>
          </a:extLst>
        </xdr:cNvPr>
        <xdr:cNvSpPr/>
      </xdr:nvSpPr>
      <xdr:spPr>
        <a:xfrm>
          <a:off x="11747500" y="63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161000</xdr:rowOff>
    </xdr:from>
    <xdr:to>
      <xdr:col>64</xdr:col>
      <xdr:colOff>73025</xdr:colOff>
      <xdr:row>32</xdr:row>
      <xdr:rowOff>102589</xdr:rowOff>
    </xdr:to>
    <xdr:cxnSp macro="">
      <xdr:nvCxnSpPr>
        <xdr:cNvPr id="158" name="直線コネクタ 157">
          <a:extLst>
            <a:ext uri="{FF2B5EF4-FFF2-40B4-BE49-F238E27FC236}">
              <a16:creationId xmlns:a16="http://schemas.microsoft.com/office/drawing/2014/main" id="{5C52DB53-56C1-4DE3-973F-BFABF0C07758}"/>
            </a:ext>
          </a:extLst>
        </xdr:cNvPr>
        <xdr:cNvCxnSpPr/>
      </xdr:nvCxnSpPr>
      <xdr:spPr>
        <a:xfrm flipV="1">
          <a:off x="11798300" y="6247475"/>
          <a:ext cx="762000" cy="1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4CFFFB0E-D4BE-4AC3-9172-8A418893326C}"/>
            </a:ext>
          </a:extLst>
        </xdr:cNvPr>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60" name="n_2aveValue債務償還比率">
          <a:extLst>
            <a:ext uri="{FF2B5EF4-FFF2-40B4-BE49-F238E27FC236}">
              <a16:creationId xmlns:a16="http://schemas.microsoft.com/office/drawing/2014/main" id="{C9DEA223-FCDB-4350-A327-AF6C499C2D34}"/>
            </a:ext>
          </a:extLst>
        </xdr:cNvPr>
        <xdr:cNvSpPr txBox="1"/>
      </xdr:nvSpPr>
      <xdr:spPr>
        <a:xfrm>
          <a:off x="130874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46DE0416-296B-4431-97F7-F81BAAC12ED7}"/>
            </a:ext>
          </a:extLst>
        </xdr:cNvPr>
        <xdr:cNvSpPr txBox="1"/>
      </xdr:nvSpPr>
      <xdr:spPr>
        <a:xfrm>
          <a:off x="12325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C9431E8F-CD62-4F04-A149-E3BFFF107E8D}"/>
            </a:ext>
          </a:extLst>
        </xdr:cNvPr>
        <xdr:cNvSpPr txBox="1"/>
      </xdr:nvSpPr>
      <xdr:spPr>
        <a:xfrm>
          <a:off x="11563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118073</xdr:rowOff>
    </xdr:from>
    <xdr:ext cx="469744" cy="259045"/>
    <xdr:sp macro="" textlink="">
      <xdr:nvSpPr>
        <xdr:cNvPr id="163" name="n_1mainValue債務償還比率">
          <a:extLst>
            <a:ext uri="{FF2B5EF4-FFF2-40B4-BE49-F238E27FC236}">
              <a16:creationId xmlns:a16="http://schemas.microsoft.com/office/drawing/2014/main" id="{95EABDE8-1443-48ED-B42C-78729CF31EAC}"/>
            </a:ext>
          </a:extLst>
        </xdr:cNvPr>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162940</xdr:rowOff>
    </xdr:from>
    <xdr:ext cx="469744" cy="259045"/>
    <xdr:sp macro="" textlink="">
      <xdr:nvSpPr>
        <xdr:cNvPr id="164" name="n_2mainValue債務償還比率">
          <a:extLst>
            <a:ext uri="{FF2B5EF4-FFF2-40B4-BE49-F238E27FC236}">
              <a16:creationId xmlns:a16="http://schemas.microsoft.com/office/drawing/2014/main" id="{CB13DB2D-B16C-46F6-AB7A-1C2F05F68B67}"/>
            </a:ext>
          </a:extLst>
        </xdr:cNvPr>
        <xdr:cNvSpPr txBox="1"/>
      </xdr:nvSpPr>
      <xdr:spPr>
        <a:xfrm>
          <a:off x="13087427" y="590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31477</xdr:rowOff>
    </xdr:from>
    <xdr:ext cx="469744" cy="259045"/>
    <xdr:sp macro="" textlink="">
      <xdr:nvSpPr>
        <xdr:cNvPr id="165" name="n_3mainValue債務償還比率">
          <a:extLst>
            <a:ext uri="{FF2B5EF4-FFF2-40B4-BE49-F238E27FC236}">
              <a16:creationId xmlns:a16="http://schemas.microsoft.com/office/drawing/2014/main" id="{4C202F62-A0D1-44C1-AFFB-9CDF2FD1682D}"/>
            </a:ext>
          </a:extLst>
        </xdr:cNvPr>
        <xdr:cNvSpPr txBox="1"/>
      </xdr:nvSpPr>
      <xdr:spPr>
        <a:xfrm>
          <a:off x="12325427" y="628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144516</xdr:rowOff>
    </xdr:from>
    <xdr:ext cx="469744" cy="259045"/>
    <xdr:sp macro="" textlink="">
      <xdr:nvSpPr>
        <xdr:cNvPr id="166" name="n_4mainValue債務償還比率">
          <a:extLst>
            <a:ext uri="{FF2B5EF4-FFF2-40B4-BE49-F238E27FC236}">
              <a16:creationId xmlns:a16="http://schemas.microsoft.com/office/drawing/2014/main" id="{4B864FAB-34B3-432D-BB14-D34796924D97}"/>
            </a:ext>
          </a:extLst>
        </xdr:cNvPr>
        <xdr:cNvSpPr txBox="1"/>
      </xdr:nvSpPr>
      <xdr:spPr>
        <a:xfrm>
          <a:off x="11563427" y="640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E0C69857-8ABF-4758-A602-D5375BF972B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BFCCE074-3DA8-4ED1-B0AC-C14367B256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14BED4D4-D1CA-475A-BED5-310388B7F52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F839C1ED-839D-4BC2-B2D4-113F5BF2C0C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341E95BD-366B-4D12-A85C-64374B17F62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EB9FB39C-A3CF-4DDA-AC81-FC234ADC9C1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89870F-6503-4D28-89E9-6CC413B35A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6F2447-30BD-48C9-942C-A8A08A039CC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B59EF0D-2B1D-44CC-8390-A8A4DDE76D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53B1C1-6ADB-4470-8D05-1ECA7E6DD2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14759B-750F-48FF-8939-CC17A47891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16D10D-7378-4E7F-9398-50AD17E91F9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1B2A6C-1A9F-4FD4-96B9-798DDA31673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49BF8C-6325-47EE-B554-FDFF203C054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3852A7-818B-4589-AF2D-2F27F0CED42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88B583-A7AF-44E6-89FE-A681972787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70,179
69,635
294.65
37,443,152
36,269,507
1,160,238
15,686,809
25,963,845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904D3E6-62F1-4E39-865F-00A7A1D0D35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2AE354-5C81-440F-AD84-4103AEFD519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36E72A-EB39-4122-BBA7-03E0F5F4C0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852998-518A-4B71-A0C0-4F21C70613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9FFBBE-A82D-4C27-A70D-E7B9FC2386B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CE43C97-6B30-44F7-AF2F-7291BD93FAC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955F95-58D9-4403-ACF5-CEE249602B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31C673-912B-4DDA-B934-5AF2CD55EA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62EFBB-7AAB-4E64-986C-84FB9D34095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8CCEC3-CD6A-4026-BFCD-862E10C5C0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29D62E-BA69-42D2-BE8E-B06802D245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AC8EBE-B3FE-4AF5-BF1A-620307C4263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FFEFBB-C2C9-44AA-B7AC-67BB775738D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FBF85A-9764-44E7-B53A-EA3C977FEC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389550-D642-4A6B-B7CC-8DCF693DB32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1A80A5-587C-41B4-9685-3BFCE800C4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A44106-0E3A-4D7D-BF28-41E830AB07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C7DE8F-352F-4790-8B7C-24FE44459C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86F30E-DE19-4EB1-BE69-86CED29FBC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D20CDAB-65C8-487F-BA62-8392EB0D5D5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856A46-A295-45B2-90B2-4EBBE1C15ED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6A7993A-2E98-4346-B938-9FD4DA4E6A8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6CC193D-8949-422B-9FA3-3AFFA496B70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82A40E8-98D2-4381-A15A-593C22C5134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B29C48-B907-4336-A521-7252B264C5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E710978-D97A-4281-B18E-C965E7227BF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756666-2484-49C9-B27D-6EFF3664950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2360A33-DA9B-4693-BE09-3DD8A9338C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3AFCA7-C897-4BEE-BB1E-EDE261594AA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0ADF191-7A6E-4016-BB02-27A710AD374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469F0AD-9106-4398-AA62-69C8495E37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4F5E21-D23A-48CC-A213-3BA1E12F29B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D734810-81D4-4968-BD05-A8F708F11BF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EE86783-9612-407E-B7BB-8F0E84D4AC6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4A68CA5-8AC5-4FCF-A59E-5A3BF334645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24180AF-9FEE-42F9-9824-F8D6AED36B1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9813A18-0E9F-4C7E-92DA-80408FD967F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5311489-4453-4033-8DEF-3EA6B04B569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47DA483-2D3A-45C5-B96B-243511BAEEE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B7E997F-F7E9-48A3-AB19-96CF76CD486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412B6FF-605E-418E-A37C-705C90A64E6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012FE5A-BFD8-44A9-8029-C654A68C163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1188D7B-A42D-4742-8744-E8BFB61D0AC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BF29B08-6F89-40DC-8900-37ED82C7557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7A329EA-625D-432F-B1A7-974A433FF09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4B97E767-6A65-4B72-99DA-7D2CC9685C8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24A499BA-6292-4090-B6D7-B36FE3FD7DB3}"/>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892B3DC-D94B-460D-90E6-A4483683885E}"/>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7AF586E8-55BA-469D-9FBE-6E0B675ADED7}"/>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8B27190A-CE7C-4892-A86A-0A0A0DFA36DA}"/>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768EFD93-353D-4640-AD8A-6E27A95E236C}"/>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CCAEA3D6-F29E-4C5D-B6E0-AE21C82633DB}"/>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DF2E2FE9-FD4F-4CB9-8B2F-D14EC81790FC}"/>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68C55A85-ADAE-4BEF-9E42-5CC2A50D7C2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696CE6F3-F27E-4C43-A23B-E04C5862503C}"/>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6205FD58-245E-4B00-B7B7-385A02A0B317}"/>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F27198F-9A3B-4013-86D5-C1ED26A5C2E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267535-AF61-41E5-BCB2-F903DF0854D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3A8ABC-0BBC-4E3B-942B-16BABDA901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104776A-E650-4884-84EC-C02A7D73B7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4218D06-64BD-4A2F-8970-28F3F80DBD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3" name="楕円 72">
          <a:extLst>
            <a:ext uri="{FF2B5EF4-FFF2-40B4-BE49-F238E27FC236}">
              <a16:creationId xmlns:a16="http://schemas.microsoft.com/office/drawing/2014/main" id="{10E04FF7-78CF-49BD-A491-5C90E444243B}"/>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4" name="【道路】&#10;有形固定資産減価償却率該当値テキスト">
          <a:extLst>
            <a:ext uri="{FF2B5EF4-FFF2-40B4-BE49-F238E27FC236}">
              <a16:creationId xmlns:a16="http://schemas.microsoft.com/office/drawing/2014/main" id="{B6B493B7-4B77-4014-9EB6-1AF6107B9E83}"/>
            </a:ext>
          </a:extLst>
        </xdr:cNvPr>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5" name="楕円 74">
          <a:extLst>
            <a:ext uri="{FF2B5EF4-FFF2-40B4-BE49-F238E27FC236}">
              <a16:creationId xmlns:a16="http://schemas.microsoft.com/office/drawing/2014/main" id="{714173DB-F3D3-4DB9-AB73-3304C1099C30}"/>
            </a:ext>
          </a:extLst>
        </xdr:cNvPr>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85725</xdr:rowOff>
    </xdr:from>
    <xdr:to>
      <xdr:col>24</xdr:col>
      <xdr:colOff>63500</xdr:colOff>
      <xdr:row>37</xdr:row>
      <xdr:rowOff>110490</xdr:rowOff>
    </xdr:to>
    <xdr:cxnSp macro="">
      <xdr:nvCxnSpPr>
        <xdr:cNvPr id="76" name="直線コネクタ 75">
          <a:extLst>
            <a:ext uri="{FF2B5EF4-FFF2-40B4-BE49-F238E27FC236}">
              <a16:creationId xmlns:a16="http://schemas.microsoft.com/office/drawing/2014/main" id="{11F972BD-0AF5-4CE6-A614-04E69385411E}"/>
            </a:ext>
          </a:extLst>
        </xdr:cNvPr>
        <xdr:cNvCxnSpPr/>
      </xdr:nvCxnSpPr>
      <xdr:spPr>
        <a:xfrm>
          <a:off x="3797300" y="64293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7" name="楕円 76">
          <a:extLst>
            <a:ext uri="{FF2B5EF4-FFF2-40B4-BE49-F238E27FC236}">
              <a16:creationId xmlns:a16="http://schemas.microsoft.com/office/drawing/2014/main" id="{42373976-94CE-4CFD-835E-413FDDB2AC3B}"/>
            </a:ext>
          </a:extLst>
        </xdr:cNvPr>
        <xdr:cNvSpPr/>
      </xdr:nvSpPr>
      <xdr:spPr>
        <a:xfrm>
          <a:off x="2857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85725</xdr:rowOff>
    </xdr:to>
    <xdr:cxnSp macro="">
      <xdr:nvCxnSpPr>
        <xdr:cNvPr id="78" name="直線コネクタ 77">
          <a:extLst>
            <a:ext uri="{FF2B5EF4-FFF2-40B4-BE49-F238E27FC236}">
              <a16:creationId xmlns:a16="http://schemas.microsoft.com/office/drawing/2014/main" id="{0B01030F-55B5-4E46-BCFA-DB49D761AF76}"/>
            </a:ext>
          </a:extLst>
        </xdr:cNvPr>
        <xdr:cNvCxnSpPr/>
      </xdr:nvCxnSpPr>
      <xdr:spPr>
        <a:xfrm>
          <a:off x="2908300" y="64046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a:extLst>
            <a:ext uri="{FF2B5EF4-FFF2-40B4-BE49-F238E27FC236}">
              <a16:creationId xmlns:a16="http://schemas.microsoft.com/office/drawing/2014/main" id="{C294A3CE-4AC4-475A-83E8-BFEF0AFA7D18}"/>
            </a:ext>
          </a:extLst>
        </xdr:cNvPr>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60960</xdr:rowOff>
    </xdr:to>
    <xdr:cxnSp macro="">
      <xdr:nvCxnSpPr>
        <xdr:cNvPr id="80" name="直線コネクタ 79">
          <a:extLst>
            <a:ext uri="{FF2B5EF4-FFF2-40B4-BE49-F238E27FC236}">
              <a16:creationId xmlns:a16="http://schemas.microsoft.com/office/drawing/2014/main" id="{049D1453-4203-4CA9-BA5A-16AAC351F858}"/>
            </a:ext>
          </a:extLst>
        </xdr:cNvPr>
        <xdr:cNvCxnSpPr/>
      </xdr:nvCxnSpPr>
      <xdr:spPr>
        <a:xfrm>
          <a:off x="2019300" y="63836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macro="" textlink="">
      <xdr:nvSpPr>
        <xdr:cNvPr id="81" name="楕円 80">
          <a:extLst>
            <a:ext uri="{FF2B5EF4-FFF2-40B4-BE49-F238E27FC236}">
              <a16:creationId xmlns:a16="http://schemas.microsoft.com/office/drawing/2014/main" id="{F6BE754A-B0B0-4CCA-BD5A-2A07AE2E1CF7}"/>
            </a:ext>
          </a:extLst>
        </xdr:cNvPr>
        <xdr:cNvSpPr/>
      </xdr:nvSpPr>
      <xdr:spPr>
        <a:xfrm>
          <a:off x="107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40005</xdr:rowOff>
    </xdr:to>
    <xdr:cxnSp macro="">
      <xdr:nvCxnSpPr>
        <xdr:cNvPr id="82" name="直線コネクタ 81">
          <a:extLst>
            <a:ext uri="{FF2B5EF4-FFF2-40B4-BE49-F238E27FC236}">
              <a16:creationId xmlns:a16="http://schemas.microsoft.com/office/drawing/2014/main" id="{77B4E18D-57D4-42F6-B842-F5A112D0E76A}"/>
            </a:ext>
          </a:extLst>
        </xdr:cNvPr>
        <xdr:cNvCxnSpPr/>
      </xdr:nvCxnSpPr>
      <xdr:spPr>
        <a:xfrm>
          <a:off x="1130300" y="63627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BD2F73DB-3373-48F2-89F7-779637104A23}"/>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C292685C-452D-4EFD-8894-938888D0D3B9}"/>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A1EE3169-2179-4ED3-AEF4-896A1D948CE5}"/>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BBA76AC3-BE32-45E1-9E51-6C73F2A06E81}"/>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153052</xdr:rowOff>
    </xdr:from>
    <xdr:ext cx="405111" cy="259045"/>
    <xdr:sp macro="" textlink="">
      <xdr:nvSpPr>
        <xdr:cNvPr id="87" name="n_1mainValue【道路】&#10;有形固定資産減価償却率">
          <a:extLst>
            <a:ext uri="{FF2B5EF4-FFF2-40B4-BE49-F238E27FC236}">
              <a16:creationId xmlns:a16="http://schemas.microsoft.com/office/drawing/2014/main" id="{0E16A737-C1B8-4F6D-A9C2-063408F3B298}"/>
            </a:ext>
          </a:extLst>
        </xdr:cNvPr>
        <xdr:cNvSpPr txBox="1"/>
      </xdr:nvSpPr>
      <xdr:spPr>
        <a:xfrm>
          <a:off x="3582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8" name="n_2mainValue【道路】&#10;有形固定資産減価償却率">
          <a:extLst>
            <a:ext uri="{FF2B5EF4-FFF2-40B4-BE49-F238E27FC236}">
              <a16:creationId xmlns:a16="http://schemas.microsoft.com/office/drawing/2014/main" id="{05AEF858-D025-40CF-A4A5-9D92D4B32ABE}"/>
            </a:ext>
          </a:extLst>
        </xdr:cNvPr>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107332</xdr:rowOff>
    </xdr:from>
    <xdr:ext cx="405111" cy="259045"/>
    <xdr:sp macro="" textlink="">
      <xdr:nvSpPr>
        <xdr:cNvPr id="89" name="n_3mainValue【道路】&#10;有形固定資産減価償却率">
          <a:extLst>
            <a:ext uri="{FF2B5EF4-FFF2-40B4-BE49-F238E27FC236}">
              <a16:creationId xmlns:a16="http://schemas.microsoft.com/office/drawing/2014/main" id="{D0923CD5-CD1C-4D7F-8E0E-C162C49753C9}"/>
            </a:ext>
          </a:extLst>
        </xdr:cNvPr>
        <xdr:cNvSpPr txBox="1"/>
      </xdr:nvSpPr>
      <xdr:spPr>
        <a:xfrm>
          <a:off x="1816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macro="" textlink="">
      <xdr:nvSpPr>
        <xdr:cNvPr id="90" name="n_4mainValue【道路】&#10;有形固定資産減価償却率">
          <a:extLst>
            <a:ext uri="{FF2B5EF4-FFF2-40B4-BE49-F238E27FC236}">
              <a16:creationId xmlns:a16="http://schemas.microsoft.com/office/drawing/2014/main" id="{62B0ADEB-5077-4421-B052-B69A2D0214A0}"/>
            </a:ext>
          </a:extLst>
        </xdr:cNvPr>
        <xdr:cNvSpPr txBox="1"/>
      </xdr:nvSpPr>
      <xdr:spPr>
        <a:xfrm>
          <a:off x="927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3D1BD28-E46C-4D18-9983-E458168B32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FBE2CD1-45D2-44E2-8071-BCE9863F7D4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0144F26-D89D-4F77-9F4B-2048274A022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FC677E1-7DC2-4827-A3F2-2232E9BCAD0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C88B9F5-7B29-4D57-9FC0-DE83AE55770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F175128-C747-4ED5-AE79-11A2910613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C46DD64-5D9C-4C6B-BB30-7719720E3E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6B98ACC-47A3-461C-958E-1D3EB717221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CA0CDEA-3450-49EB-B133-37F8A45803D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75DF6CB-DF7D-49C4-B87A-4F38ED4C21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CB44CE5-F454-49E2-8A08-FB4F2A509F5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E92BBE1-26B5-47D4-BD07-920993DA633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DE56416-D938-454A-8835-46690814A39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000DDD9-E57C-4E7A-9E53-F5AD2BCA1DA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594F98A-2A23-4AFE-B235-C1E9E4B2A05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42FD653-A844-4A05-866A-83BCC895BE5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B3C73CB-F6F8-4D03-99B3-257E3271B2F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C3AB1C1-98AD-45DF-923B-588938DAD9F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9A8A19F-90BB-408F-87C1-7E7C066D209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FAF279B-DA01-4B95-A351-728CC62488D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B0BDE5D-D3CF-45E1-8691-6C19D33B35B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4FCB1694-3DEE-4739-9EB3-5BF8077F262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CE59403-5B9C-4958-BA44-A35842B2600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B2E80B7D-3F8A-4020-AE45-AC6F8C509297}"/>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E74EFB99-CB9B-46DC-A8DA-BE69BC4B843C}"/>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D1EA3E67-0CDC-4F70-95C3-6E4F285BAA18}"/>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80E27DBE-F16D-48D3-93E5-5AE839C643B8}"/>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D25CA5E9-9C87-4A9A-9BEE-FCA070087581}"/>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961FF792-E987-4CC7-9A1E-6F3D0DCD2D16}"/>
            </a:ext>
          </a:extLst>
        </xdr:cNvPr>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4DDA73E2-BF08-4890-80F9-5A46D14B9A7C}"/>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862D94D8-7520-4040-8AD5-441CE8EB730C}"/>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938BF556-7BB4-4694-8CB8-8E36967F50AE}"/>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AEF1BC8A-A43F-4979-B9AF-C2B21C9EBA1B}"/>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52392E7B-78A7-4A8D-AC7C-F0ECE2452AAF}"/>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911B28-D75D-460D-B6DD-185076DF20A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0814A9C-17FD-44A0-901E-879F2D2C7F6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F80A37C-EB8C-4506-BB9D-E9EB70E62FB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AC53C43-AE30-41FA-A372-CF1579C451C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3EACFAC-5E34-4E59-BF25-1002481549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42545</xdr:rowOff>
    </xdr:from>
    <xdr:to>
      <xdr:col>55</xdr:col>
      <xdr:colOff>50800</xdr:colOff>
      <xdr:row>40</xdr:row>
      <xdr:rowOff>144145</xdr:rowOff>
    </xdr:to>
    <xdr:sp macro="" textlink="">
      <xdr:nvSpPr>
        <xdr:cNvPr id="130" name="楕円 129">
          <a:extLst>
            <a:ext uri="{FF2B5EF4-FFF2-40B4-BE49-F238E27FC236}">
              <a16:creationId xmlns:a16="http://schemas.microsoft.com/office/drawing/2014/main" id="{F87409F6-602D-44E0-8C59-9CE2C5C89418}"/>
            </a:ext>
          </a:extLst>
        </xdr:cNvPr>
        <xdr:cNvSpPr/>
      </xdr:nvSpPr>
      <xdr:spPr>
        <a:xfrm>
          <a:off x="10426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65422</xdr:rowOff>
    </xdr:from>
    <xdr:ext cx="469744" cy="259045"/>
    <xdr:sp macro="" textlink="">
      <xdr:nvSpPr>
        <xdr:cNvPr id="131" name="【道路】&#10;一人当たり延長該当値テキスト">
          <a:extLst>
            <a:ext uri="{FF2B5EF4-FFF2-40B4-BE49-F238E27FC236}">
              <a16:creationId xmlns:a16="http://schemas.microsoft.com/office/drawing/2014/main" id="{F83666BA-4F61-4EFC-8BB0-4CD0598737B1}"/>
            </a:ext>
          </a:extLst>
        </xdr:cNvPr>
        <xdr:cNvSpPr txBox="1"/>
      </xdr:nvSpPr>
      <xdr:spPr>
        <a:xfrm>
          <a:off x="10515600" y="67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42202</xdr:rowOff>
    </xdr:from>
    <xdr:to>
      <xdr:col>50</xdr:col>
      <xdr:colOff>165100</xdr:colOff>
      <xdr:row>40</xdr:row>
      <xdr:rowOff>143802</xdr:rowOff>
    </xdr:to>
    <xdr:sp macro="" textlink="">
      <xdr:nvSpPr>
        <xdr:cNvPr id="132" name="楕円 131">
          <a:extLst>
            <a:ext uri="{FF2B5EF4-FFF2-40B4-BE49-F238E27FC236}">
              <a16:creationId xmlns:a16="http://schemas.microsoft.com/office/drawing/2014/main" id="{EF1B50B0-FD41-41E8-B22C-93FEEC70D603}"/>
            </a:ext>
          </a:extLst>
        </xdr:cNvPr>
        <xdr:cNvSpPr/>
      </xdr:nvSpPr>
      <xdr:spPr>
        <a:xfrm>
          <a:off x="9588500" y="69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93002</xdr:rowOff>
    </xdr:from>
    <xdr:to>
      <xdr:col>55</xdr:col>
      <xdr:colOff>0</xdr:colOff>
      <xdr:row>40</xdr:row>
      <xdr:rowOff>93345</xdr:rowOff>
    </xdr:to>
    <xdr:cxnSp macro="">
      <xdr:nvCxnSpPr>
        <xdr:cNvPr id="133" name="直線コネクタ 132">
          <a:extLst>
            <a:ext uri="{FF2B5EF4-FFF2-40B4-BE49-F238E27FC236}">
              <a16:creationId xmlns:a16="http://schemas.microsoft.com/office/drawing/2014/main" id="{481E3759-6CCF-41E8-AA3C-D6A2B258587D}"/>
            </a:ext>
          </a:extLst>
        </xdr:cNvPr>
        <xdr:cNvCxnSpPr/>
      </xdr:nvCxnSpPr>
      <xdr:spPr>
        <a:xfrm>
          <a:off x="9639300" y="6951002"/>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42621</xdr:rowOff>
    </xdr:from>
    <xdr:to>
      <xdr:col>46</xdr:col>
      <xdr:colOff>38100</xdr:colOff>
      <xdr:row>40</xdr:row>
      <xdr:rowOff>144221</xdr:rowOff>
    </xdr:to>
    <xdr:sp macro="" textlink="">
      <xdr:nvSpPr>
        <xdr:cNvPr id="134" name="楕円 133">
          <a:extLst>
            <a:ext uri="{FF2B5EF4-FFF2-40B4-BE49-F238E27FC236}">
              <a16:creationId xmlns:a16="http://schemas.microsoft.com/office/drawing/2014/main" id="{D625B6B7-1FEC-47FD-A34B-72D9E88885C6}"/>
            </a:ext>
          </a:extLst>
        </xdr:cNvPr>
        <xdr:cNvSpPr/>
      </xdr:nvSpPr>
      <xdr:spPr>
        <a:xfrm>
          <a:off x="8699500" y="69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93002</xdr:rowOff>
    </xdr:from>
    <xdr:to>
      <xdr:col>50</xdr:col>
      <xdr:colOff>114300</xdr:colOff>
      <xdr:row>40</xdr:row>
      <xdr:rowOff>93421</xdr:rowOff>
    </xdr:to>
    <xdr:cxnSp macro="">
      <xdr:nvCxnSpPr>
        <xdr:cNvPr id="135" name="直線コネクタ 134">
          <a:extLst>
            <a:ext uri="{FF2B5EF4-FFF2-40B4-BE49-F238E27FC236}">
              <a16:creationId xmlns:a16="http://schemas.microsoft.com/office/drawing/2014/main" id="{0219307E-B778-406F-9F61-2FDC421C1866}"/>
            </a:ext>
          </a:extLst>
        </xdr:cNvPr>
        <xdr:cNvCxnSpPr/>
      </xdr:nvCxnSpPr>
      <xdr:spPr>
        <a:xfrm flipV="1">
          <a:off x="8750300" y="695100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42507</xdr:rowOff>
    </xdr:from>
    <xdr:to>
      <xdr:col>41</xdr:col>
      <xdr:colOff>101600</xdr:colOff>
      <xdr:row>40</xdr:row>
      <xdr:rowOff>144107</xdr:rowOff>
    </xdr:to>
    <xdr:sp macro="" textlink="">
      <xdr:nvSpPr>
        <xdr:cNvPr id="136" name="楕円 135">
          <a:extLst>
            <a:ext uri="{FF2B5EF4-FFF2-40B4-BE49-F238E27FC236}">
              <a16:creationId xmlns:a16="http://schemas.microsoft.com/office/drawing/2014/main" id="{872B93C6-0CE3-43B5-82DB-010BE860388E}"/>
            </a:ext>
          </a:extLst>
        </xdr:cNvPr>
        <xdr:cNvSpPr/>
      </xdr:nvSpPr>
      <xdr:spPr>
        <a:xfrm>
          <a:off x="7810500" y="690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93307</xdr:rowOff>
    </xdr:from>
    <xdr:to>
      <xdr:col>45</xdr:col>
      <xdr:colOff>177800</xdr:colOff>
      <xdr:row>40</xdr:row>
      <xdr:rowOff>93421</xdr:rowOff>
    </xdr:to>
    <xdr:cxnSp macro="">
      <xdr:nvCxnSpPr>
        <xdr:cNvPr id="137" name="直線コネクタ 136">
          <a:extLst>
            <a:ext uri="{FF2B5EF4-FFF2-40B4-BE49-F238E27FC236}">
              <a16:creationId xmlns:a16="http://schemas.microsoft.com/office/drawing/2014/main" id="{4B01FD06-A24B-44AA-BF41-CCD0D74A2781}"/>
            </a:ext>
          </a:extLst>
        </xdr:cNvPr>
        <xdr:cNvCxnSpPr/>
      </xdr:nvCxnSpPr>
      <xdr:spPr>
        <a:xfrm>
          <a:off x="7861300" y="695130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41935</xdr:rowOff>
    </xdr:from>
    <xdr:to>
      <xdr:col>36</xdr:col>
      <xdr:colOff>165100</xdr:colOff>
      <xdr:row>40</xdr:row>
      <xdr:rowOff>143535</xdr:rowOff>
    </xdr:to>
    <xdr:sp macro="" textlink="">
      <xdr:nvSpPr>
        <xdr:cNvPr id="138" name="楕円 137">
          <a:extLst>
            <a:ext uri="{FF2B5EF4-FFF2-40B4-BE49-F238E27FC236}">
              <a16:creationId xmlns:a16="http://schemas.microsoft.com/office/drawing/2014/main" id="{128475E8-1770-4458-A8AE-6C4537FFA047}"/>
            </a:ext>
          </a:extLst>
        </xdr:cNvPr>
        <xdr:cNvSpPr/>
      </xdr:nvSpPr>
      <xdr:spPr>
        <a:xfrm>
          <a:off x="6921500" y="68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92735</xdr:rowOff>
    </xdr:from>
    <xdr:to>
      <xdr:col>41</xdr:col>
      <xdr:colOff>50800</xdr:colOff>
      <xdr:row>40</xdr:row>
      <xdr:rowOff>93307</xdr:rowOff>
    </xdr:to>
    <xdr:cxnSp macro="">
      <xdr:nvCxnSpPr>
        <xdr:cNvPr id="139" name="直線コネクタ 138">
          <a:extLst>
            <a:ext uri="{FF2B5EF4-FFF2-40B4-BE49-F238E27FC236}">
              <a16:creationId xmlns:a16="http://schemas.microsoft.com/office/drawing/2014/main" id="{9D0ABB17-659F-4B9E-9A1D-6666C654F6F9}"/>
            </a:ext>
          </a:extLst>
        </xdr:cNvPr>
        <xdr:cNvCxnSpPr/>
      </xdr:nvCxnSpPr>
      <xdr:spPr>
        <a:xfrm>
          <a:off x="6972300" y="695073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E7F97835-BA84-4C50-83A4-CC83AE89DFD4}"/>
            </a:ext>
          </a:extLst>
        </xdr:cNvPr>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90EACF5B-8D82-4032-B4F4-D69C5323BA53}"/>
            </a:ext>
          </a:extLst>
        </xdr:cNvPr>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33064DE8-D5BB-441E-8BFA-0C8D76B0A825}"/>
            </a:ext>
          </a:extLst>
        </xdr:cNvPr>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DD1633E9-00EA-4127-8B37-95CD2CA7D370}"/>
            </a:ext>
          </a:extLst>
        </xdr:cNvPr>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160329</xdr:rowOff>
    </xdr:from>
    <xdr:ext cx="469744" cy="259045"/>
    <xdr:sp macro="" textlink="">
      <xdr:nvSpPr>
        <xdr:cNvPr id="144" name="n_1mainValue【道路】&#10;一人当たり延長">
          <a:extLst>
            <a:ext uri="{FF2B5EF4-FFF2-40B4-BE49-F238E27FC236}">
              <a16:creationId xmlns:a16="http://schemas.microsoft.com/office/drawing/2014/main" id="{5522424E-5D99-4555-8C6B-F68DE99B2110}"/>
            </a:ext>
          </a:extLst>
        </xdr:cNvPr>
        <xdr:cNvSpPr txBox="1"/>
      </xdr:nvSpPr>
      <xdr:spPr>
        <a:xfrm>
          <a:off x="9391727" y="667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160748</xdr:rowOff>
    </xdr:from>
    <xdr:ext cx="469744" cy="259045"/>
    <xdr:sp macro="" textlink="">
      <xdr:nvSpPr>
        <xdr:cNvPr id="145" name="n_2mainValue【道路】&#10;一人当たり延長">
          <a:extLst>
            <a:ext uri="{FF2B5EF4-FFF2-40B4-BE49-F238E27FC236}">
              <a16:creationId xmlns:a16="http://schemas.microsoft.com/office/drawing/2014/main" id="{853F9FD9-8381-4C40-B965-3E4FD6BADED3}"/>
            </a:ext>
          </a:extLst>
        </xdr:cNvPr>
        <xdr:cNvSpPr txBox="1"/>
      </xdr:nvSpPr>
      <xdr:spPr>
        <a:xfrm>
          <a:off x="8515427" y="66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160634</xdr:rowOff>
    </xdr:from>
    <xdr:ext cx="469744" cy="259045"/>
    <xdr:sp macro="" textlink="">
      <xdr:nvSpPr>
        <xdr:cNvPr id="146" name="n_3mainValue【道路】&#10;一人当たり延長">
          <a:extLst>
            <a:ext uri="{FF2B5EF4-FFF2-40B4-BE49-F238E27FC236}">
              <a16:creationId xmlns:a16="http://schemas.microsoft.com/office/drawing/2014/main" id="{273B8766-4305-4F96-B1B8-AEB1A7495C68}"/>
            </a:ext>
          </a:extLst>
        </xdr:cNvPr>
        <xdr:cNvSpPr txBox="1"/>
      </xdr:nvSpPr>
      <xdr:spPr>
        <a:xfrm>
          <a:off x="7626427" y="66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160062</xdr:rowOff>
    </xdr:from>
    <xdr:ext cx="469744" cy="259045"/>
    <xdr:sp macro="" textlink="">
      <xdr:nvSpPr>
        <xdr:cNvPr id="147" name="n_4mainValue【道路】&#10;一人当たり延長">
          <a:extLst>
            <a:ext uri="{FF2B5EF4-FFF2-40B4-BE49-F238E27FC236}">
              <a16:creationId xmlns:a16="http://schemas.microsoft.com/office/drawing/2014/main" id="{CC5BCE61-33B2-48BB-A607-3AA42F64F396}"/>
            </a:ext>
          </a:extLst>
        </xdr:cNvPr>
        <xdr:cNvSpPr txBox="1"/>
      </xdr:nvSpPr>
      <xdr:spPr>
        <a:xfrm>
          <a:off x="6737427" y="667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EBE6B3A-930C-409E-96C1-C03EA2BE580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5EA2270-1C27-42CB-9E30-D2225F60D4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A635E37-B3D0-4E6E-9601-042C9EF91A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F7A4AFC-2482-4797-A031-597487D016B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83D9259-5723-45F9-B9B5-77DDF136819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4E51146-16BF-4FE0-8F23-9E999D31EE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04AD308-71CC-40EC-B858-ADFF88E5D84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B8B56FA-8B2E-4162-911F-0DFD29AB612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3814ED3-D4B4-4E73-9541-7C243D9D3F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25405CD-7DF6-462E-AD9F-26874ACFD2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4FE9C34-D624-4518-A095-CAA83FD9B82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A97295D-70B0-4492-B4AB-3FC341B0C1C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9003AD8-0145-4B07-B21D-605E66A014A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ABB8CF9-3DEC-48A8-ADB4-7B9BAD25B52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60770EB-B2DA-4D6E-B4F6-17D1292A5C4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F64809C-E20E-4626-9D8D-0EB714CA7C4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58BC3C0-ACDC-4A59-9E63-7E8FF718BDB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852EF1A-4C94-4694-A49A-8EBBB522011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E4AE7F2-AC8A-4DCE-883B-B4B6628EBF3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7D3F6C3-F7CE-472D-A391-B76F7954066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91355A3-B014-4B26-81D8-7AF3F778F7C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A81E877-6FF6-4394-A34A-6B70ACEC701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9380298-94FB-4ACA-93FB-542F6252A47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E64A222-D141-481A-BC21-0196BB2944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FCDFA38-21F6-4D2C-A208-572CEF28F6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4AFB07EA-E59C-43F8-B9D3-AE1141ABE9B6}"/>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6429C20-4368-425C-B937-AEC9418CAF4D}"/>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81631ED3-E92B-42CD-BEDF-499DD3B4D303}"/>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7EAADC8-6CF9-4149-8A09-8F9D4854D03A}"/>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25094CAD-4422-4994-8D82-1734B6CA3CB2}"/>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C3C9992-0722-48F2-9027-E8159A9A11DF}"/>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C52565F2-9F41-41E7-BFE1-3C4DCEC878FA}"/>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6C9FBD68-EC6D-46E5-86EE-D94297E0A6BD}"/>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C3691D93-41B6-4201-BC98-7710A4E23621}"/>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8F3FB787-AABE-4F73-AC5B-245F68199669}"/>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91CF1F38-F237-4FFD-86F5-7F91E711D049}"/>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45E5328-F974-4A65-AAB1-9FBCFF7EC66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BBF80F8-5BE2-410E-B566-11C8C92B00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25B3C6-588F-43B9-8D6B-32968A1B8FC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5AE70B0-D465-458E-8EB5-A951D5C09CA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BF3894A-3991-4D1B-9666-0E7B14A843D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25944</xdr:rowOff>
    </xdr:from>
    <xdr:to>
      <xdr:col>24</xdr:col>
      <xdr:colOff>114300</xdr:colOff>
      <xdr:row>60</xdr:row>
      <xdr:rowOff>127544</xdr:rowOff>
    </xdr:to>
    <xdr:sp macro="" textlink="">
      <xdr:nvSpPr>
        <xdr:cNvPr id="189" name="楕円 188">
          <a:extLst>
            <a:ext uri="{FF2B5EF4-FFF2-40B4-BE49-F238E27FC236}">
              <a16:creationId xmlns:a16="http://schemas.microsoft.com/office/drawing/2014/main" id="{9D146899-502B-470C-A615-9A3C1ECA11AE}"/>
            </a:ext>
          </a:extLst>
        </xdr:cNvPr>
        <xdr:cNvSpPr/>
      </xdr:nvSpPr>
      <xdr:spPr>
        <a:xfrm>
          <a:off x="4584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48821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71D9DC8-F4E0-41FF-8918-D150C51A9449}"/>
            </a:ext>
          </a:extLst>
        </xdr:cNvPr>
        <xdr:cNvSpPr txBox="1"/>
      </xdr:nvSpPr>
      <xdr:spPr>
        <a:xfrm>
          <a:off x="4673600" y="1016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91" name="楕円 190">
          <a:extLst>
            <a:ext uri="{FF2B5EF4-FFF2-40B4-BE49-F238E27FC236}">
              <a16:creationId xmlns:a16="http://schemas.microsoft.com/office/drawing/2014/main" id="{6E2D444A-CADB-438F-97F2-46641F8FF506}"/>
            </a:ext>
          </a:extLst>
        </xdr:cNvPr>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55517</xdr:rowOff>
    </xdr:from>
    <xdr:to>
      <xdr:col>24</xdr:col>
      <xdr:colOff>63500</xdr:colOff>
      <xdr:row>60</xdr:row>
      <xdr:rowOff>76744</xdr:rowOff>
    </xdr:to>
    <xdr:cxnSp macro="">
      <xdr:nvCxnSpPr>
        <xdr:cNvPr id="192" name="直線コネクタ 191">
          <a:extLst>
            <a:ext uri="{FF2B5EF4-FFF2-40B4-BE49-F238E27FC236}">
              <a16:creationId xmlns:a16="http://schemas.microsoft.com/office/drawing/2014/main" id="{C5B10CBE-A96D-4B78-B256-BA80BD2A0E88}"/>
            </a:ext>
          </a:extLst>
        </xdr:cNvPr>
        <xdr:cNvCxnSpPr/>
      </xdr:nvCxnSpPr>
      <xdr:spPr>
        <a:xfrm>
          <a:off x="3797300" y="1034251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151674</xdr:rowOff>
    </xdr:from>
    <xdr:to>
      <xdr:col>15</xdr:col>
      <xdr:colOff>101600</xdr:colOff>
      <xdr:row>60</xdr:row>
      <xdr:rowOff>81824</xdr:rowOff>
    </xdr:to>
    <xdr:sp macro="" textlink="">
      <xdr:nvSpPr>
        <xdr:cNvPr id="193" name="楕円 192">
          <a:extLst>
            <a:ext uri="{FF2B5EF4-FFF2-40B4-BE49-F238E27FC236}">
              <a16:creationId xmlns:a16="http://schemas.microsoft.com/office/drawing/2014/main" id="{73A4C608-4ED3-4822-930C-712A45E6B777}"/>
            </a:ext>
          </a:extLst>
        </xdr:cNvPr>
        <xdr:cNvSpPr/>
      </xdr:nvSpPr>
      <xdr:spPr>
        <a:xfrm>
          <a:off x="2857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31024</xdr:rowOff>
    </xdr:from>
    <xdr:to>
      <xdr:col>19</xdr:col>
      <xdr:colOff>177800</xdr:colOff>
      <xdr:row>60</xdr:row>
      <xdr:rowOff>55517</xdr:rowOff>
    </xdr:to>
    <xdr:cxnSp macro="">
      <xdr:nvCxnSpPr>
        <xdr:cNvPr id="194" name="直線コネクタ 193">
          <a:extLst>
            <a:ext uri="{FF2B5EF4-FFF2-40B4-BE49-F238E27FC236}">
              <a16:creationId xmlns:a16="http://schemas.microsoft.com/office/drawing/2014/main" id="{EA39C769-616B-45B7-94A9-833DD6639D34}"/>
            </a:ext>
          </a:extLst>
        </xdr:cNvPr>
        <xdr:cNvCxnSpPr/>
      </xdr:nvCxnSpPr>
      <xdr:spPr>
        <a:xfrm>
          <a:off x="2908300" y="103180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128815</xdr:rowOff>
    </xdr:from>
    <xdr:to>
      <xdr:col>10</xdr:col>
      <xdr:colOff>165100</xdr:colOff>
      <xdr:row>60</xdr:row>
      <xdr:rowOff>58965</xdr:rowOff>
    </xdr:to>
    <xdr:sp macro="" textlink="">
      <xdr:nvSpPr>
        <xdr:cNvPr id="195" name="楕円 194">
          <a:extLst>
            <a:ext uri="{FF2B5EF4-FFF2-40B4-BE49-F238E27FC236}">
              <a16:creationId xmlns:a16="http://schemas.microsoft.com/office/drawing/2014/main" id="{37D50B45-EBC9-46BF-A7E6-D869E42160C9}"/>
            </a:ext>
          </a:extLst>
        </xdr:cNvPr>
        <xdr:cNvSpPr/>
      </xdr:nvSpPr>
      <xdr:spPr>
        <a:xfrm>
          <a:off x="1968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8165</xdr:rowOff>
    </xdr:from>
    <xdr:to>
      <xdr:col>15</xdr:col>
      <xdr:colOff>50800</xdr:colOff>
      <xdr:row>60</xdr:row>
      <xdr:rowOff>31024</xdr:rowOff>
    </xdr:to>
    <xdr:cxnSp macro="">
      <xdr:nvCxnSpPr>
        <xdr:cNvPr id="196" name="直線コネクタ 195">
          <a:extLst>
            <a:ext uri="{FF2B5EF4-FFF2-40B4-BE49-F238E27FC236}">
              <a16:creationId xmlns:a16="http://schemas.microsoft.com/office/drawing/2014/main" id="{4681B059-8FFD-49F1-AF38-C537A8E652C8}"/>
            </a:ext>
          </a:extLst>
        </xdr:cNvPr>
        <xdr:cNvCxnSpPr/>
      </xdr:nvCxnSpPr>
      <xdr:spPr>
        <a:xfrm>
          <a:off x="2019300" y="102951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107587</xdr:rowOff>
    </xdr:from>
    <xdr:to>
      <xdr:col>6</xdr:col>
      <xdr:colOff>38100</xdr:colOff>
      <xdr:row>60</xdr:row>
      <xdr:rowOff>37737</xdr:rowOff>
    </xdr:to>
    <xdr:sp macro="" textlink="">
      <xdr:nvSpPr>
        <xdr:cNvPr id="197" name="楕円 196">
          <a:extLst>
            <a:ext uri="{FF2B5EF4-FFF2-40B4-BE49-F238E27FC236}">
              <a16:creationId xmlns:a16="http://schemas.microsoft.com/office/drawing/2014/main" id="{05789247-EF77-4F69-A58F-B1ABE1AD86BB}"/>
            </a:ext>
          </a:extLst>
        </xdr:cNvPr>
        <xdr:cNvSpPr/>
      </xdr:nvSpPr>
      <xdr:spPr>
        <a:xfrm>
          <a:off x="1079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158387</xdr:rowOff>
    </xdr:from>
    <xdr:to>
      <xdr:col>10</xdr:col>
      <xdr:colOff>114300</xdr:colOff>
      <xdr:row>60</xdr:row>
      <xdr:rowOff>8165</xdr:rowOff>
    </xdr:to>
    <xdr:cxnSp macro="">
      <xdr:nvCxnSpPr>
        <xdr:cNvPr id="198" name="直線コネクタ 197">
          <a:extLst>
            <a:ext uri="{FF2B5EF4-FFF2-40B4-BE49-F238E27FC236}">
              <a16:creationId xmlns:a16="http://schemas.microsoft.com/office/drawing/2014/main" id="{2492754D-5B40-486A-A4C0-EB8549CD1444}"/>
            </a:ext>
          </a:extLst>
        </xdr:cNvPr>
        <xdr:cNvCxnSpPr/>
      </xdr:nvCxnSpPr>
      <xdr:spPr>
        <a:xfrm>
          <a:off x="1130300" y="102739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30EA1DF-8F75-41C7-84C7-094BEA97B5DD}"/>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8B3052F-6A39-450D-988D-8207AA472489}"/>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2072882-D7BA-48CD-8FC6-52A6EC78AE8A}"/>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3D22A9A-F4C9-472D-95B7-4925976FE536}"/>
            </a:ext>
          </a:extLst>
        </xdr:cNvPr>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122844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C2C7990-A34B-45DC-83C0-CDA207994B59}"/>
            </a:ext>
          </a:extLst>
        </xdr:cNvPr>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98351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C1BB0C6-DC4B-4887-A2D2-B5A8AC552E4C}"/>
            </a:ext>
          </a:extLst>
        </xdr:cNvPr>
        <xdr:cNvSpPr txBox="1"/>
      </xdr:nvSpPr>
      <xdr:spPr>
        <a:xfrm>
          <a:off x="2705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75492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67F7901-7A4E-4216-9F09-9E8C440814AE}"/>
            </a:ext>
          </a:extLst>
        </xdr:cNvPr>
        <xdr:cNvSpPr txBox="1"/>
      </xdr:nvSpPr>
      <xdr:spPr>
        <a:xfrm>
          <a:off x="1816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D6F2822-B44B-46D0-B2CA-A171F9C7EA19}"/>
            </a:ext>
          </a:extLst>
        </xdr:cNvPr>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64DFB89-D842-4409-A6C8-58864EBF8F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C0873FE-10E9-48FC-B5F0-0E2BD91387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A5FE5F8-9637-4E63-BA4A-198DAEA591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3E68DD1-EB7B-4C48-B66B-154C72D816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6905953-BD9E-4EC3-9B7B-A76DE9DC42C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5296149-D89D-44B1-BE16-DC2E8B4B94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22322F8-B1E5-4D5D-8F5D-BF736839CB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E3ABBA9-2CB3-485D-A19C-87B10928A9E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45833AC-36E2-4C28-8C33-EF4FBC96DC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CBBCE18-93EB-4AC2-8834-2D5C2B82F5D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15C8646-2B35-4F7A-AB26-9963A02550C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D62D56E-C2C3-46EC-80E9-28A4A880B6A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7C40348-E9A9-4CA2-AEDB-CAA1AF1023D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8118A853-5CE0-48BF-82D4-B159EDB3457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F6ED7EF-496B-482C-B5D0-318CC6A0A60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99DDE4A9-40C6-401F-BD78-2F39328CB71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DD168DA-6261-47BB-BA47-6996AAFC4D5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808241B-CAF5-4E99-B9A9-61D0B3DA1A2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E1E3814-7FD3-437B-818B-FB43D18554E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8170FCF-1B5B-4C58-8705-53AC6D20710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EE47142-D435-456D-914B-3ED8955611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699181C-799D-43AA-AFF7-E7DDF60D060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790FFE6-C4AB-4227-A64F-C88D2DBB9B1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9BD8B07-5E48-4A37-8046-EB0DA82F171D}"/>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03CC5CE-34F3-428F-B22D-4A3234353835}"/>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92069DF4-A579-4E9C-BC12-06B0140733ED}"/>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02341C1-089F-48CC-9CD1-11BDDC865542}"/>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58E6EE8D-D6C0-4668-928F-AEA43D5600E9}"/>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315773B-74BE-427E-BCE1-835F8BD00C99}"/>
            </a:ext>
          </a:extLst>
        </xdr:cNvPr>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FA48AFEF-3217-4565-A1B4-E6A3AC0E574A}"/>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1271452D-8895-4354-9B19-2E65D80FE37A}"/>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2BF48065-C1C2-4FFA-A11E-6D0BC0B67047}"/>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B406B23B-660C-44BB-8D82-91DE29D6EAD4}"/>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C9C109D7-F214-4E8C-A9A0-5B1ABCC3B372}"/>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C9090EF-89BA-4742-8D94-F798238FC3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0D5B184-F711-4AFD-9041-9491085FB4E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4B3B6A3-FF90-4706-9DB8-98BF97CD9E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D133928-39CD-4392-979B-460563ED984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59C25E9-3D02-44B9-882B-119AAEAC6EF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140291</xdr:rowOff>
    </xdr:from>
    <xdr:to>
      <xdr:col>55</xdr:col>
      <xdr:colOff>50800</xdr:colOff>
      <xdr:row>61</xdr:row>
      <xdr:rowOff>70441</xdr:rowOff>
    </xdr:to>
    <xdr:sp macro="" textlink="">
      <xdr:nvSpPr>
        <xdr:cNvPr id="246" name="楕円 245">
          <a:extLst>
            <a:ext uri="{FF2B5EF4-FFF2-40B4-BE49-F238E27FC236}">
              <a16:creationId xmlns:a16="http://schemas.microsoft.com/office/drawing/2014/main" id="{B48436D1-CDC5-4BF7-9BE8-99F9279461FC}"/>
            </a:ext>
          </a:extLst>
        </xdr:cNvPr>
        <xdr:cNvSpPr/>
      </xdr:nvSpPr>
      <xdr:spPr>
        <a:xfrm>
          <a:off x="10426700" y="1042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163168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9ECB3CE9-E5E7-4DFA-ACDE-5106DA0E9386}"/>
            </a:ext>
          </a:extLst>
        </xdr:cNvPr>
        <xdr:cNvSpPr txBox="1"/>
      </xdr:nvSpPr>
      <xdr:spPr>
        <a:xfrm>
          <a:off x="10515600" y="1027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137395</xdr:rowOff>
    </xdr:from>
    <xdr:to>
      <xdr:col>50</xdr:col>
      <xdr:colOff>165100</xdr:colOff>
      <xdr:row>61</xdr:row>
      <xdr:rowOff>67545</xdr:rowOff>
    </xdr:to>
    <xdr:sp macro="" textlink="">
      <xdr:nvSpPr>
        <xdr:cNvPr id="248" name="楕円 247">
          <a:extLst>
            <a:ext uri="{FF2B5EF4-FFF2-40B4-BE49-F238E27FC236}">
              <a16:creationId xmlns:a16="http://schemas.microsoft.com/office/drawing/2014/main" id="{F5DB607C-965D-4C35-B9C4-42C65CE3F411}"/>
            </a:ext>
          </a:extLst>
        </xdr:cNvPr>
        <xdr:cNvSpPr/>
      </xdr:nvSpPr>
      <xdr:spPr>
        <a:xfrm>
          <a:off x="9588500" y="104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16745</xdr:rowOff>
    </xdr:from>
    <xdr:to>
      <xdr:col>55</xdr:col>
      <xdr:colOff>0</xdr:colOff>
      <xdr:row>61</xdr:row>
      <xdr:rowOff>19641</xdr:rowOff>
    </xdr:to>
    <xdr:cxnSp macro="">
      <xdr:nvCxnSpPr>
        <xdr:cNvPr id="249" name="直線コネクタ 248">
          <a:extLst>
            <a:ext uri="{FF2B5EF4-FFF2-40B4-BE49-F238E27FC236}">
              <a16:creationId xmlns:a16="http://schemas.microsoft.com/office/drawing/2014/main" id="{AA0C74A6-5164-4CC7-A643-D30E121277B8}"/>
            </a:ext>
          </a:extLst>
        </xdr:cNvPr>
        <xdr:cNvCxnSpPr/>
      </xdr:nvCxnSpPr>
      <xdr:spPr>
        <a:xfrm>
          <a:off x="9639300" y="10475195"/>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139137</xdr:rowOff>
    </xdr:from>
    <xdr:to>
      <xdr:col>46</xdr:col>
      <xdr:colOff>38100</xdr:colOff>
      <xdr:row>61</xdr:row>
      <xdr:rowOff>69287</xdr:rowOff>
    </xdr:to>
    <xdr:sp macro="" textlink="">
      <xdr:nvSpPr>
        <xdr:cNvPr id="250" name="楕円 249">
          <a:extLst>
            <a:ext uri="{FF2B5EF4-FFF2-40B4-BE49-F238E27FC236}">
              <a16:creationId xmlns:a16="http://schemas.microsoft.com/office/drawing/2014/main" id="{05A42E75-E99B-4BA4-8CD7-D4A186BA29D6}"/>
            </a:ext>
          </a:extLst>
        </xdr:cNvPr>
        <xdr:cNvSpPr/>
      </xdr:nvSpPr>
      <xdr:spPr>
        <a:xfrm>
          <a:off x="8699500" y="104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16745</xdr:rowOff>
    </xdr:from>
    <xdr:to>
      <xdr:col>50</xdr:col>
      <xdr:colOff>114300</xdr:colOff>
      <xdr:row>61</xdr:row>
      <xdr:rowOff>18487</xdr:rowOff>
    </xdr:to>
    <xdr:cxnSp macro="">
      <xdr:nvCxnSpPr>
        <xdr:cNvPr id="251" name="直線コネクタ 250">
          <a:extLst>
            <a:ext uri="{FF2B5EF4-FFF2-40B4-BE49-F238E27FC236}">
              <a16:creationId xmlns:a16="http://schemas.microsoft.com/office/drawing/2014/main" id="{101FDE8C-1BCD-4E43-B7C2-AE5135EB1979}"/>
            </a:ext>
          </a:extLst>
        </xdr:cNvPr>
        <xdr:cNvCxnSpPr/>
      </xdr:nvCxnSpPr>
      <xdr:spPr>
        <a:xfrm flipV="1">
          <a:off x="8750300" y="10475195"/>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149334</xdr:rowOff>
    </xdr:from>
    <xdr:to>
      <xdr:col>41</xdr:col>
      <xdr:colOff>101600</xdr:colOff>
      <xdr:row>61</xdr:row>
      <xdr:rowOff>79484</xdr:rowOff>
    </xdr:to>
    <xdr:sp macro="" textlink="">
      <xdr:nvSpPr>
        <xdr:cNvPr id="252" name="楕円 251">
          <a:extLst>
            <a:ext uri="{FF2B5EF4-FFF2-40B4-BE49-F238E27FC236}">
              <a16:creationId xmlns:a16="http://schemas.microsoft.com/office/drawing/2014/main" id="{5E8D41E5-3FB7-4858-8B10-C7AD003847F0}"/>
            </a:ext>
          </a:extLst>
        </xdr:cNvPr>
        <xdr:cNvSpPr/>
      </xdr:nvSpPr>
      <xdr:spPr>
        <a:xfrm>
          <a:off x="7810500" y="104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18487</xdr:rowOff>
    </xdr:from>
    <xdr:to>
      <xdr:col>45</xdr:col>
      <xdr:colOff>177800</xdr:colOff>
      <xdr:row>61</xdr:row>
      <xdr:rowOff>28684</xdr:rowOff>
    </xdr:to>
    <xdr:cxnSp macro="">
      <xdr:nvCxnSpPr>
        <xdr:cNvPr id="253" name="直線コネクタ 252">
          <a:extLst>
            <a:ext uri="{FF2B5EF4-FFF2-40B4-BE49-F238E27FC236}">
              <a16:creationId xmlns:a16="http://schemas.microsoft.com/office/drawing/2014/main" id="{97B90D55-9DED-40A8-953B-14B7767E8E54}"/>
            </a:ext>
          </a:extLst>
        </xdr:cNvPr>
        <xdr:cNvCxnSpPr/>
      </xdr:nvCxnSpPr>
      <xdr:spPr>
        <a:xfrm flipV="1">
          <a:off x="7861300" y="10476937"/>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151988</xdr:rowOff>
    </xdr:from>
    <xdr:to>
      <xdr:col>36</xdr:col>
      <xdr:colOff>165100</xdr:colOff>
      <xdr:row>61</xdr:row>
      <xdr:rowOff>82138</xdr:rowOff>
    </xdr:to>
    <xdr:sp macro="" textlink="">
      <xdr:nvSpPr>
        <xdr:cNvPr id="254" name="楕円 253">
          <a:extLst>
            <a:ext uri="{FF2B5EF4-FFF2-40B4-BE49-F238E27FC236}">
              <a16:creationId xmlns:a16="http://schemas.microsoft.com/office/drawing/2014/main" id="{00E48102-B690-41C9-B3F6-24BDB440145B}"/>
            </a:ext>
          </a:extLst>
        </xdr:cNvPr>
        <xdr:cNvSpPr/>
      </xdr:nvSpPr>
      <xdr:spPr>
        <a:xfrm>
          <a:off x="6921500" y="1043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28684</xdr:rowOff>
    </xdr:from>
    <xdr:to>
      <xdr:col>41</xdr:col>
      <xdr:colOff>50800</xdr:colOff>
      <xdr:row>61</xdr:row>
      <xdr:rowOff>31338</xdr:rowOff>
    </xdr:to>
    <xdr:cxnSp macro="">
      <xdr:nvCxnSpPr>
        <xdr:cNvPr id="255" name="直線コネクタ 254">
          <a:extLst>
            <a:ext uri="{FF2B5EF4-FFF2-40B4-BE49-F238E27FC236}">
              <a16:creationId xmlns:a16="http://schemas.microsoft.com/office/drawing/2014/main" id="{CF3C45FC-33E7-4198-BB55-3FAE7E24D804}"/>
            </a:ext>
          </a:extLst>
        </xdr:cNvPr>
        <xdr:cNvCxnSpPr/>
      </xdr:nvCxnSpPr>
      <xdr:spPr>
        <a:xfrm flipV="1">
          <a:off x="6972300" y="10487134"/>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FFC54D2-856A-4DD8-86E3-2FD0AB0DDA46}"/>
            </a:ext>
          </a:extLst>
        </xdr:cNvPr>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EE70B24-4DD7-4C5A-959A-5204E9C5A359}"/>
            </a:ext>
          </a:extLst>
        </xdr:cNvPr>
        <xdr:cNvSpPr txBox="1"/>
      </xdr:nvSpPr>
      <xdr:spPr>
        <a:xfrm>
          <a:off x="8450795" y="109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AA26FCF-C31A-46F6-B3CA-3C659F5CB664}"/>
            </a:ext>
          </a:extLst>
        </xdr:cNvPr>
        <xdr:cNvSpPr txBox="1"/>
      </xdr:nvSpPr>
      <xdr:spPr>
        <a:xfrm>
          <a:off x="7561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AD89A76-C458-44F5-B79C-D0F2CC0BEF93}"/>
            </a:ext>
          </a:extLst>
        </xdr:cNvPr>
        <xdr:cNvSpPr txBox="1"/>
      </xdr:nvSpPr>
      <xdr:spPr>
        <a:xfrm>
          <a:off x="6672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84072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CEB973D1-A79E-49D0-A3D8-94771CDAB94F}"/>
            </a:ext>
          </a:extLst>
        </xdr:cNvPr>
        <xdr:cNvSpPr txBox="1"/>
      </xdr:nvSpPr>
      <xdr:spPr>
        <a:xfrm>
          <a:off x="9327095" y="1019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85814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4118AF7-F6DE-4B2D-9D11-F7A090934E06}"/>
            </a:ext>
          </a:extLst>
        </xdr:cNvPr>
        <xdr:cNvSpPr txBox="1"/>
      </xdr:nvSpPr>
      <xdr:spPr>
        <a:xfrm>
          <a:off x="8450795" y="102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96011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4793D8B-8977-4CD4-9B7C-8BE43D3BEADA}"/>
            </a:ext>
          </a:extLst>
        </xdr:cNvPr>
        <xdr:cNvSpPr txBox="1"/>
      </xdr:nvSpPr>
      <xdr:spPr>
        <a:xfrm>
          <a:off x="7561795" y="1021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98665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FA02D2D-3B16-43AE-9529-5579614ABFA1}"/>
            </a:ext>
          </a:extLst>
        </xdr:cNvPr>
        <xdr:cNvSpPr txBox="1"/>
      </xdr:nvSpPr>
      <xdr:spPr>
        <a:xfrm>
          <a:off x="6672795" y="1021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2919E8E-FCB5-4EF8-B296-4B0868EA4E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4A20FC7-DE11-474B-8A89-511A9DBE8D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47ED993-994B-4BA2-8073-1935CA5543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9F27B2C-4D74-48A2-829C-434849079B4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F8E6F34-027C-49AF-A174-3244BBB8F0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978D1E4-483D-4BE1-BC44-DFBB43D223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68DD77D-BD69-4112-B00D-E4D68FEBE39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EC406C4-E257-433A-B4EF-C9A08A5D93A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80267B5-73E3-4EF7-AF95-BA4AD47D47A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45B83F9-6D51-4ED9-B1F9-F2641574DD6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0EDF3A7-2676-405E-944E-94F3561DAFF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4BC642F0-139C-4DA0-A2BB-37887F658E0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4239C921-CC12-418C-B49E-A3CFD811B31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5FEE833D-E526-42E6-87F4-C8C137FF2BD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7F451AA4-639F-4B30-84ED-9E97B89953B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452212A6-F53C-4237-B194-67D75188AD5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1E5DC513-AB9B-4033-B26A-3C9D3148B03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82795AAE-1650-4BD3-B045-FFA76D540F0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A480D7E1-A306-4A64-9F83-D891AC47759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18A0FA40-9B57-40F2-BA8C-99B426C0A1C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FB623C79-51D8-477C-B943-726919CC6DF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27AC873E-35D4-4F54-AB51-2E9F3AB1BB6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6F7B3CD1-7ACE-46BB-92E1-86B702CD5AF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B257075-1405-48E8-8BD0-13918492D1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0270DDC-771C-49E7-8158-54F10820654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74F7E65B-E734-48DB-B2F8-8B5666A87455}"/>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D8B58AD-9CED-4345-A4C2-59DDFDD01D1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EC0171C1-5D16-4956-B74D-39CFC6E3BDF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D91866B8-64BE-43D4-8257-5551229CDE14}"/>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4D0664A8-8852-49A8-BE0A-B01F1AF57094}"/>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23083FD0-5E90-473E-AFD1-2589D04FB11E}"/>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A5BCB3D2-7540-41C5-84F2-A18CA822E3FF}"/>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7FC04B19-6EAF-4EFE-A017-1639838FF47E}"/>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F0C97EEF-5FC2-4DA9-BA9B-61F7DD01D47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31952325-299C-4EE4-8708-E9DF94167E4C}"/>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E4EF0149-730F-4482-833B-9025EE3E0905}"/>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EE5E274-3486-442F-B22F-C9D861DAC4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16E90B9-7B07-4EC0-9A06-8CD83084E8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9063AC9-147A-49D6-8CF6-FA4996DC5B2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6E483DE-4C33-4607-BE0A-ABF0A2714C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0138CA4-FDCD-4EE7-AAA9-1E7CEE5240B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305" name="楕円 304">
          <a:extLst>
            <a:ext uri="{FF2B5EF4-FFF2-40B4-BE49-F238E27FC236}">
              <a16:creationId xmlns:a16="http://schemas.microsoft.com/office/drawing/2014/main" id="{7501AB80-4947-48D9-9399-6A1D455CF7FB}"/>
            </a:ext>
          </a:extLst>
        </xdr:cNvPr>
        <xdr:cNvSpPr/>
      </xdr:nvSpPr>
      <xdr:spPr>
        <a:xfrm>
          <a:off x="4584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127743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4747E988-E589-416A-9807-F7D8BC39B528}"/>
            </a:ext>
          </a:extLst>
        </xdr:cNvPr>
        <xdr:cNvSpPr txBox="1"/>
      </xdr:nvSpPr>
      <xdr:spPr>
        <a:xfrm>
          <a:off x="467360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148952</xdr:rowOff>
    </xdr:from>
    <xdr:to>
      <xdr:col>20</xdr:col>
      <xdr:colOff>38100</xdr:colOff>
      <xdr:row>83</xdr:row>
      <xdr:rowOff>79102</xdr:rowOff>
    </xdr:to>
    <xdr:sp macro="" textlink="">
      <xdr:nvSpPr>
        <xdr:cNvPr id="307" name="楕円 306">
          <a:extLst>
            <a:ext uri="{FF2B5EF4-FFF2-40B4-BE49-F238E27FC236}">
              <a16:creationId xmlns:a16="http://schemas.microsoft.com/office/drawing/2014/main" id="{29FA337D-A1C4-4839-AC22-4A058C13C2D7}"/>
            </a:ext>
          </a:extLst>
        </xdr:cNvPr>
        <xdr:cNvSpPr/>
      </xdr:nvSpPr>
      <xdr:spPr>
        <a:xfrm>
          <a:off x="3746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155666</xdr:rowOff>
    </xdr:from>
    <xdr:to>
      <xdr:col>24</xdr:col>
      <xdr:colOff>63500</xdr:colOff>
      <xdr:row>83</xdr:row>
      <xdr:rowOff>28302</xdr:rowOff>
    </xdr:to>
    <xdr:cxnSp macro="">
      <xdr:nvCxnSpPr>
        <xdr:cNvPr id="308" name="直線コネクタ 307">
          <a:extLst>
            <a:ext uri="{FF2B5EF4-FFF2-40B4-BE49-F238E27FC236}">
              <a16:creationId xmlns:a16="http://schemas.microsoft.com/office/drawing/2014/main" id="{89E18C36-5469-48D1-A36D-3E1E853F4E14}"/>
            </a:ext>
          </a:extLst>
        </xdr:cNvPr>
        <xdr:cNvCxnSpPr/>
      </xdr:nvCxnSpPr>
      <xdr:spPr>
        <a:xfrm flipV="1">
          <a:off x="3797300" y="14214566"/>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103232</xdr:rowOff>
    </xdr:from>
    <xdr:to>
      <xdr:col>15</xdr:col>
      <xdr:colOff>101600</xdr:colOff>
      <xdr:row>83</xdr:row>
      <xdr:rowOff>33382</xdr:rowOff>
    </xdr:to>
    <xdr:sp macro="" textlink="">
      <xdr:nvSpPr>
        <xdr:cNvPr id="309" name="楕円 308">
          <a:extLst>
            <a:ext uri="{FF2B5EF4-FFF2-40B4-BE49-F238E27FC236}">
              <a16:creationId xmlns:a16="http://schemas.microsoft.com/office/drawing/2014/main" id="{FBC2E370-46CD-4D14-8A64-7C77A5528CA1}"/>
            </a:ext>
          </a:extLst>
        </xdr:cNvPr>
        <xdr:cNvSpPr/>
      </xdr:nvSpPr>
      <xdr:spPr>
        <a:xfrm>
          <a:off x="2857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154032</xdr:rowOff>
    </xdr:from>
    <xdr:to>
      <xdr:col>19</xdr:col>
      <xdr:colOff>177800</xdr:colOff>
      <xdr:row>83</xdr:row>
      <xdr:rowOff>28302</xdr:rowOff>
    </xdr:to>
    <xdr:cxnSp macro="">
      <xdr:nvCxnSpPr>
        <xdr:cNvPr id="310" name="直線コネクタ 309">
          <a:extLst>
            <a:ext uri="{FF2B5EF4-FFF2-40B4-BE49-F238E27FC236}">
              <a16:creationId xmlns:a16="http://schemas.microsoft.com/office/drawing/2014/main" id="{CC6F3AD7-A377-4797-A7F6-FF8CB9DE8713}"/>
            </a:ext>
          </a:extLst>
        </xdr:cNvPr>
        <xdr:cNvCxnSpPr/>
      </xdr:nvCxnSpPr>
      <xdr:spPr>
        <a:xfrm>
          <a:off x="2908300" y="14212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88537</xdr:rowOff>
    </xdr:from>
    <xdr:to>
      <xdr:col>10</xdr:col>
      <xdr:colOff>165100</xdr:colOff>
      <xdr:row>83</xdr:row>
      <xdr:rowOff>18687</xdr:rowOff>
    </xdr:to>
    <xdr:sp macro="" textlink="">
      <xdr:nvSpPr>
        <xdr:cNvPr id="311" name="楕円 310">
          <a:extLst>
            <a:ext uri="{FF2B5EF4-FFF2-40B4-BE49-F238E27FC236}">
              <a16:creationId xmlns:a16="http://schemas.microsoft.com/office/drawing/2014/main" id="{F88C2285-B7CD-424D-A364-B388B1D621AE}"/>
            </a:ext>
          </a:extLst>
        </xdr:cNvPr>
        <xdr:cNvSpPr/>
      </xdr:nvSpPr>
      <xdr:spPr>
        <a:xfrm>
          <a:off x="1968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139337</xdr:rowOff>
    </xdr:from>
    <xdr:to>
      <xdr:col>15</xdr:col>
      <xdr:colOff>50800</xdr:colOff>
      <xdr:row>82</xdr:row>
      <xdr:rowOff>154032</xdr:rowOff>
    </xdr:to>
    <xdr:cxnSp macro="">
      <xdr:nvCxnSpPr>
        <xdr:cNvPr id="312" name="直線コネクタ 311">
          <a:extLst>
            <a:ext uri="{FF2B5EF4-FFF2-40B4-BE49-F238E27FC236}">
              <a16:creationId xmlns:a16="http://schemas.microsoft.com/office/drawing/2014/main" id="{3A8D033D-016A-44F6-AA03-B51F80D729D0}"/>
            </a:ext>
          </a:extLst>
        </xdr:cNvPr>
        <xdr:cNvCxnSpPr/>
      </xdr:nvCxnSpPr>
      <xdr:spPr>
        <a:xfrm>
          <a:off x="2019300" y="1419823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62412</xdr:rowOff>
    </xdr:from>
    <xdr:to>
      <xdr:col>6</xdr:col>
      <xdr:colOff>38100</xdr:colOff>
      <xdr:row>82</xdr:row>
      <xdr:rowOff>164012</xdr:rowOff>
    </xdr:to>
    <xdr:sp macro="" textlink="">
      <xdr:nvSpPr>
        <xdr:cNvPr id="313" name="楕円 312">
          <a:extLst>
            <a:ext uri="{FF2B5EF4-FFF2-40B4-BE49-F238E27FC236}">
              <a16:creationId xmlns:a16="http://schemas.microsoft.com/office/drawing/2014/main" id="{AD935F3A-3C1D-4CF6-8B9F-9B9FD0552029}"/>
            </a:ext>
          </a:extLst>
        </xdr:cNvPr>
        <xdr:cNvSpPr/>
      </xdr:nvSpPr>
      <xdr:spPr>
        <a:xfrm>
          <a:off x="1079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113212</xdr:rowOff>
    </xdr:from>
    <xdr:to>
      <xdr:col>10</xdr:col>
      <xdr:colOff>114300</xdr:colOff>
      <xdr:row>82</xdr:row>
      <xdr:rowOff>139337</xdr:rowOff>
    </xdr:to>
    <xdr:cxnSp macro="">
      <xdr:nvCxnSpPr>
        <xdr:cNvPr id="314" name="直線コネクタ 313">
          <a:extLst>
            <a:ext uri="{FF2B5EF4-FFF2-40B4-BE49-F238E27FC236}">
              <a16:creationId xmlns:a16="http://schemas.microsoft.com/office/drawing/2014/main" id="{56D9EBDA-5341-4285-9133-33E5B28E06CB}"/>
            </a:ext>
          </a:extLst>
        </xdr:cNvPr>
        <xdr:cNvCxnSpPr/>
      </xdr:nvCxnSpPr>
      <xdr:spPr>
        <a:xfrm>
          <a:off x="1130300" y="14172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2F70BD9E-5298-4042-A38B-BC787CE33708}"/>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602DB75C-B4CD-46E6-9D73-E4F51C46759B}"/>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F0A866E2-784B-4A80-939F-AA225AA53B14}"/>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7E929143-09B9-4242-AE79-7073BC9413EE}"/>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95629</xdr:rowOff>
    </xdr:from>
    <xdr:ext cx="405111" cy="259045"/>
    <xdr:sp macro="" textlink="">
      <xdr:nvSpPr>
        <xdr:cNvPr id="319" name="n_1mainValue【公営住宅】&#10;有形固定資産減価償却率">
          <a:extLst>
            <a:ext uri="{FF2B5EF4-FFF2-40B4-BE49-F238E27FC236}">
              <a16:creationId xmlns:a16="http://schemas.microsoft.com/office/drawing/2014/main" id="{30FAA330-095D-4F21-A8A1-27CE4F6AD6DF}"/>
            </a:ext>
          </a:extLst>
        </xdr:cNvPr>
        <xdr:cNvSpPr txBox="1"/>
      </xdr:nvSpPr>
      <xdr:spPr>
        <a:xfrm>
          <a:off x="35820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49909</xdr:rowOff>
    </xdr:from>
    <xdr:ext cx="405111" cy="259045"/>
    <xdr:sp macro="" textlink="">
      <xdr:nvSpPr>
        <xdr:cNvPr id="320" name="n_2mainValue【公営住宅】&#10;有形固定資産減価償却率">
          <a:extLst>
            <a:ext uri="{FF2B5EF4-FFF2-40B4-BE49-F238E27FC236}">
              <a16:creationId xmlns:a16="http://schemas.microsoft.com/office/drawing/2014/main" id="{2D39898B-5371-4C78-B439-F3B2A8B3E037}"/>
            </a:ext>
          </a:extLst>
        </xdr:cNvPr>
        <xdr:cNvSpPr txBox="1"/>
      </xdr:nvSpPr>
      <xdr:spPr>
        <a:xfrm>
          <a:off x="2705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35214</xdr:rowOff>
    </xdr:from>
    <xdr:ext cx="405111" cy="259045"/>
    <xdr:sp macro="" textlink="">
      <xdr:nvSpPr>
        <xdr:cNvPr id="321" name="n_3mainValue【公営住宅】&#10;有形固定資産減価償却率">
          <a:extLst>
            <a:ext uri="{FF2B5EF4-FFF2-40B4-BE49-F238E27FC236}">
              <a16:creationId xmlns:a16="http://schemas.microsoft.com/office/drawing/2014/main" id="{ED639950-3C71-4933-BFD4-2A88AF09A919}"/>
            </a:ext>
          </a:extLst>
        </xdr:cNvPr>
        <xdr:cNvSpPr txBox="1"/>
      </xdr:nvSpPr>
      <xdr:spPr>
        <a:xfrm>
          <a:off x="1816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9089</xdr:rowOff>
    </xdr:from>
    <xdr:ext cx="405111" cy="259045"/>
    <xdr:sp macro="" textlink="">
      <xdr:nvSpPr>
        <xdr:cNvPr id="322" name="n_4mainValue【公営住宅】&#10;有形固定資産減価償却率">
          <a:extLst>
            <a:ext uri="{FF2B5EF4-FFF2-40B4-BE49-F238E27FC236}">
              <a16:creationId xmlns:a16="http://schemas.microsoft.com/office/drawing/2014/main" id="{43973F1B-CF41-4CEB-9602-C54105F5E2CB}"/>
            </a:ext>
          </a:extLst>
        </xdr:cNvPr>
        <xdr:cNvSpPr txBox="1"/>
      </xdr:nvSpPr>
      <xdr:spPr>
        <a:xfrm>
          <a:off x="927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F6F7B5E-5153-425B-8A87-341908A15C4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E4C2F2F-61F2-48C7-AF8D-36EC305D552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67B949E-A593-4272-A47D-7A5C74E471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33F070A-57B8-4B51-A14A-FDBD0AD164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1CD2C67-F9E0-4224-A8F4-BFF622D68C0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BD6882D-3740-4315-A3C8-1B5E31C57A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E7CD3A0-0F13-4C62-BC1A-61F3BADDA5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933F165-984C-4635-81E7-499BE726577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3ED6F84-4B91-4B2E-A45B-D3FC28388C2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08EC2C8-820B-41D2-A0A9-AAE0644AC3E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E9A980DA-D4FC-474F-87DA-660CAB08B78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ECD6A069-3E69-4557-8B46-57DCB0D9D4C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F19140CC-7513-436D-B73A-3A6BD0108F5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85B02BC4-0290-473E-8528-CB4F625BD63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2BEBB25-2F15-4730-AD4B-14F33DC615A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3B9CE7F8-6922-4411-9AE3-009A5021402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E353D83-21E0-4B60-B9DF-0285A4C4DC3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77BB0B61-BF1B-4F63-B729-93785E62F3C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15B0B32-6418-4EAD-B5F1-FB55EFC316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6039E282-3CC0-402B-9583-4A2F2F0C670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2C42C0D1-C631-4CB0-BDA3-F4563D365A7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7B891D9E-B343-4B44-BC5B-EA550A026CC1}"/>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877C5C54-326F-4AC4-B0B1-21C24B5C6901}"/>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83FB0968-49B4-428C-AB44-0106BC8DC119}"/>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1E2B3170-DDA4-42AA-B4B1-AA7C4549053B}"/>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C10E35D0-FFF1-4A1B-9F88-7C1AC6D163B3}"/>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id="{1EE0300F-0440-465A-849A-B786A90D25A5}"/>
            </a:ext>
          </a:extLst>
        </xdr:cNvPr>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75282AE9-A746-4B1E-B233-0A4EE9F3B896}"/>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DBFC7764-CE23-4604-9CAF-9D7CB900F79E}"/>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C77AB892-A1A8-4D0E-8A49-29070059A2E2}"/>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DAE59FF1-0FBE-47DE-978E-24D5C592B346}"/>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0649A520-BD5F-47E6-8F2E-4278EEF9B36A}"/>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94FCF66-DC0A-4142-9C1E-CA368726B9B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21EECA9-1A6F-4FA9-A8F7-998EC19D281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FEC8E64-96EC-4694-B784-3FF06202DDB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7FE9665-049A-40EC-AAA7-942F0BCBFD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052EA85-41B2-4562-9C45-0EEAC347A1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115773</xdr:rowOff>
    </xdr:from>
    <xdr:to>
      <xdr:col>55</xdr:col>
      <xdr:colOff>50800</xdr:colOff>
      <xdr:row>83</xdr:row>
      <xdr:rowOff>45923</xdr:rowOff>
    </xdr:to>
    <xdr:sp macro="" textlink="">
      <xdr:nvSpPr>
        <xdr:cNvPr id="360" name="楕円 359">
          <a:extLst>
            <a:ext uri="{FF2B5EF4-FFF2-40B4-BE49-F238E27FC236}">
              <a16:creationId xmlns:a16="http://schemas.microsoft.com/office/drawing/2014/main" id="{AAFF3172-2CA1-4DAD-853A-C200B350C334}"/>
            </a:ext>
          </a:extLst>
        </xdr:cNvPr>
        <xdr:cNvSpPr/>
      </xdr:nvSpPr>
      <xdr:spPr>
        <a:xfrm>
          <a:off x="10426700" y="141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138650</xdr:rowOff>
    </xdr:from>
    <xdr:ext cx="469744" cy="259045"/>
    <xdr:sp macro="" textlink="">
      <xdr:nvSpPr>
        <xdr:cNvPr id="361" name="【公営住宅】&#10;一人当たり面積該当値テキスト">
          <a:extLst>
            <a:ext uri="{FF2B5EF4-FFF2-40B4-BE49-F238E27FC236}">
              <a16:creationId xmlns:a16="http://schemas.microsoft.com/office/drawing/2014/main" id="{24DFB0AB-A365-40F6-8476-A5AF5D62E45F}"/>
            </a:ext>
          </a:extLst>
        </xdr:cNvPr>
        <xdr:cNvSpPr txBox="1"/>
      </xdr:nvSpPr>
      <xdr:spPr>
        <a:xfrm>
          <a:off x="10515600" y="1402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134976</xdr:rowOff>
    </xdr:from>
    <xdr:to>
      <xdr:col>50</xdr:col>
      <xdr:colOff>165100</xdr:colOff>
      <xdr:row>83</xdr:row>
      <xdr:rowOff>65126</xdr:rowOff>
    </xdr:to>
    <xdr:sp macro="" textlink="">
      <xdr:nvSpPr>
        <xdr:cNvPr id="362" name="楕円 361">
          <a:extLst>
            <a:ext uri="{FF2B5EF4-FFF2-40B4-BE49-F238E27FC236}">
              <a16:creationId xmlns:a16="http://schemas.microsoft.com/office/drawing/2014/main" id="{A813BD48-F780-4F9C-9116-9B037FAF7FAE}"/>
            </a:ext>
          </a:extLst>
        </xdr:cNvPr>
        <xdr:cNvSpPr/>
      </xdr:nvSpPr>
      <xdr:spPr>
        <a:xfrm>
          <a:off x="9588500" y="1419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166573</xdr:rowOff>
    </xdr:from>
    <xdr:to>
      <xdr:col>55</xdr:col>
      <xdr:colOff>0</xdr:colOff>
      <xdr:row>83</xdr:row>
      <xdr:rowOff>14326</xdr:rowOff>
    </xdr:to>
    <xdr:cxnSp macro="">
      <xdr:nvCxnSpPr>
        <xdr:cNvPr id="363" name="直線コネクタ 362">
          <a:extLst>
            <a:ext uri="{FF2B5EF4-FFF2-40B4-BE49-F238E27FC236}">
              <a16:creationId xmlns:a16="http://schemas.microsoft.com/office/drawing/2014/main" id="{D96AF59A-E3B0-4699-84A9-DD73B31BD9E1}"/>
            </a:ext>
          </a:extLst>
        </xdr:cNvPr>
        <xdr:cNvCxnSpPr/>
      </xdr:nvCxnSpPr>
      <xdr:spPr>
        <a:xfrm flipV="1">
          <a:off x="9639300" y="14225473"/>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134519</xdr:rowOff>
    </xdr:from>
    <xdr:to>
      <xdr:col>46</xdr:col>
      <xdr:colOff>38100</xdr:colOff>
      <xdr:row>83</xdr:row>
      <xdr:rowOff>64669</xdr:rowOff>
    </xdr:to>
    <xdr:sp macro="" textlink="">
      <xdr:nvSpPr>
        <xdr:cNvPr id="364" name="楕円 363">
          <a:extLst>
            <a:ext uri="{FF2B5EF4-FFF2-40B4-BE49-F238E27FC236}">
              <a16:creationId xmlns:a16="http://schemas.microsoft.com/office/drawing/2014/main" id="{15E3F63E-703F-4224-A512-E5ECCAE1A785}"/>
            </a:ext>
          </a:extLst>
        </xdr:cNvPr>
        <xdr:cNvSpPr/>
      </xdr:nvSpPr>
      <xdr:spPr>
        <a:xfrm>
          <a:off x="8699500" y="1419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13869</xdr:rowOff>
    </xdr:from>
    <xdr:to>
      <xdr:col>50</xdr:col>
      <xdr:colOff>114300</xdr:colOff>
      <xdr:row>83</xdr:row>
      <xdr:rowOff>14326</xdr:rowOff>
    </xdr:to>
    <xdr:cxnSp macro="">
      <xdr:nvCxnSpPr>
        <xdr:cNvPr id="365" name="直線コネクタ 364">
          <a:extLst>
            <a:ext uri="{FF2B5EF4-FFF2-40B4-BE49-F238E27FC236}">
              <a16:creationId xmlns:a16="http://schemas.microsoft.com/office/drawing/2014/main" id="{F3B85199-26B6-4DDB-A879-4AE3563120AC}"/>
            </a:ext>
          </a:extLst>
        </xdr:cNvPr>
        <xdr:cNvCxnSpPr/>
      </xdr:nvCxnSpPr>
      <xdr:spPr>
        <a:xfrm>
          <a:off x="8750300" y="1424421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133604</xdr:rowOff>
    </xdr:from>
    <xdr:to>
      <xdr:col>41</xdr:col>
      <xdr:colOff>101600</xdr:colOff>
      <xdr:row>83</xdr:row>
      <xdr:rowOff>63754</xdr:rowOff>
    </xdr:to>
    <xdr:sp macro="" textlink="">
      <xdr:nvSpPr>
        <xdr:cNvPr id="366" name="楕円 365">
          <a:extLst>
            <a:ext uri="{FF2B5EF4-FFF2-40B4-BE49-F238E27FC236}">
              <a16:creationId xmlns:a16="http://schemas.microsoft.com/office/drawing/2014/main" id="{DC3425FB-5736-4374-B5C7-104B773E60C5}"/>
            </a:ext>
          </a:extLst>
        </xdr:cNvPr>
        <xdr:cNvSpPr/>
      </xdr:nvSpPr>
      <xdr:spPr>
        <a:xfrm>
          <a:off x="7810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12954</xdr:rowOff>
    </xdr:from>
    <xdr:to>
      <xdr:col>45</xdr:col>
      <xdr:colOff>177800</xdr:colOff>
      <xdr:row>83</xdr:row>
      <xdr:rowOff>13869</xdr:rowOff>
    </xdr:to>
    <xdr:cxnSp macro="">
      <xdr:nvCxnSpPr>
        <xdr:cNvPr id="367" name="直線コネクタ 366">
          <a:extLst>
            <a:ext uri="{FF2B5EF4-FFF2-40B4-BE49-F238E27FC236}">
              <a16:creationId xmlns:a16="http://schemas.microsoft.com/office/drawing/2014/main" id="{41A90D65-913E-49CA-B4B7-750C15EAE5C0}"/>
            </a:ext>
          </a:extLst>
        </xdr:cNvPr>
        <xdr:cNvCxnSpPr/>
      </xdr:nvCxnSpPr>
      <xdr:spPr>
        <a:xfrm>
          <a:off x="7861300" y="1424330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132232</xdr:rowOff>
    </xdr:from>
    <xdr:to>
      <xdr:col>36</xdr:col>
      <xdr:colOff>165100</xdr:colOff>
      <xdr:row>83</xdr:row>
      <xdr:rowOff>62382</xdr:rowOff>
    </xdr:to>
    <xdr:sp macro="" textlink="">
      <xdr:nvSpPr>
        <xdr:cNvPr id="368" name="楕円 367">
          <a:extLst>
            <a:ext uri="{FF2B5EF4-FFF2-40B4-BE49-F238E27FC236}">
              <a16:creationId xmlns:a16="http://schemas.microsoft.com/office/drawing/2014/main" id="{C5AC8147-92B1-4523-8608-0B91870880B3}"/>
            </a:ext>
          </a:extLst>
        </xdr:cNvPr>
        <xdr:cNvSpPr/>
      </xdr:nvSpPr>
      <xdr:spPr>
        <a:xfrm>
          <a:off x="6921500" y="1419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11582</xdr:rowOff>
    </xdr:from>
    <xdr:to>
      <xdr:col>41</xdr:col>
      <xdr:colOff>50800</xdr:colOff>
      <xdr:row>83</xdr:row>
      <xdr:rowOff>12954</xdr:rowOff>
    </xdr:to>
    <xdr:cxnSp macro="">
      <xdr:nvCxnSpPr>
        <xdr:cNvPr id="369" name="直線コネクタ 368">
          <a:extLst>
            <a:ext uri="{FF2B5EF4-FFF2-40B4-BE49-F238E27FC236}">
              <a16:creationId xmlns:a16="http://schemas.microsoft.com/office/drawing/2014/main" id="{91C62E3B-20F6-450F-8AE5-FCA7EC1BE094}"/>
            </a:ext>
          </a:extLst>
        </xdr:cNvPr>
        <xdr:cNvCxnSpPr/>
      </xdr:nvCxnSpPr>
      <xdr:spPr>
        <a:xfrm>
          <a:off x="6972300" y="1424193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id="{A0900AFB-3B95-41C1-8514-EA87A950CCFA}"/>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a:extLst>
            <a:ext uri="{FF2B5EF4-FFF2-40B4-BE49-F238E27FC236}">
              <a16:creationId xmlns:a16="http://schemas.microsoft.com/office/drawing/2014/main" id="{28CBF28A-A466-486A-A47B-AADADF47800D}"/>
            </a:ext>
          </a:extLst>
        </xdr:cNvPr>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a:extLst>
            <a:ext uri="{FF2B5EF4-FFF2-40B4-BE49-F238E27FC236}">
              <a16:creationId xmlns:a16="http://schemas.microsoft.com/office/drawing/2014/main" id="{6C0BA67E-F9B5-4F65-A63D-E151A36C691D}"/>
            </a:ext>
          </a:extLst>
        </xdr:cNvPr>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a:extLst>
            <a:ext uri="{FF2B5EF4-FFF2-40B4-BE49-F238E27FC236}">
              <a16:creationId xmlns:a16="http://schemas.microsoft.com/office/drawing/2014/main" id="{91243A9D-4EA5-415D-A712-0F8E201418FD}"/>
            </a:ext>
          </a:extLst>
        </xdr:cNvPr>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81653</xdr:rowOff>
    </xdr:from>
    <xdr:ext cx="469744" cy="259045"/>
    <xdr:sp macro="" textlink="">
      <xdr:nvSpPr>
        <xdr:cNvPr id="374" name="n_1mainValue【公営住宅】&#10;一人当たり面積">
          <a:extLst>
            <a:ext uri="{FF2B5EF4-FFF2-40B4-BE49-F238E27FC236}">
              <a16:creationId xmlns:a16="http://schemas.microsoft.com/office/drawing/2014/main" id="{98978461-825C-48EC-A4C9-E1A5B40FD779}"/>
            </a:ext>
          </a:extLst>
        </xdr:cNvPr>
        <xdr:cNvSpPr txBox="1"/>
      </xdr:nvSpPr>
      <xdr:spPr>
        <a:xfrm>
          <a:off x="9391727" y="1396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81196</xdr:rowOff>
    </xdr:from>
    <xdr:ext cx="469744" cy="259045"/>
    <xdr:sp macro="" textlink="">
      <xdr:nvSpPr>
        <xdr:cNvPr id="375" name="n_2mainValue【公営住宅】&#10;一人当たり面積">
          <a:extLst>
            <a:ext uri="{FF2B5EF4-FFF2-40B4-BE49-F238E27FC236}">
              <a16:creationId xmlns:a16="http://schemas.microsoft.com/office/drawing/2014/main" id="{381131C6-D51D-4920-8F9E-BAB100607C4D}"/>
            </a:ext>
          </a:extLst>
        </xdr:cNvPr>
        <xdr:cNvSpPr txBox="1"/>
      </xdr:nvSpPr>
      <xdr:spPr>
        <a:xfrm>
          <a:off x="8515427" y="1396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80281</xdr:rowOff>
    </xdr:from>
    <xdr:ext cx="469744" cy="259045"/>
    <xdr:sp macro="" textlink="">
      <xdr:nvSpPr>
        <xdr:cNvPr id="376" name="n_3mainValue【公営住宅】&#10;一人当たり面積">
          <a:extLst>
            <a:ext uri="{FF2B5EF4-FFF2-40B4-BE49-F238E27FC236}">
              <a16:creationId xmlns:a16="http://schemas.microsoft.com/office/drawing/2014/main" id="{2FE0488A-365D-4A53-A25E-DE228C0BA8AF}"/>
            </a:ext>
          </a:extLst>
        </xdr:cNvPr>
        <xdr:cNvSpPr txBox="1"/>
      </xdr:nvSpPr>
      <xdr:spPr>
        <a:xfrm>
          <a:off x="7626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78909</xdr:rowOff>
    </xdr:from>
    <xdr:ext cx="469744" cy="259045"/>
    <xdr:sp macro="" textlink="">
      <xdr:nvSpPr>
        <xdr:cNvPr id="377" name="n_4mainValue【公営住宅】&#10;一人当たり面積">
          <a:extLst>
            <a:ext uri="{FF2B5EF4-FFF2-40B4-BE49-F238E27FC236}">
              <a16:creationId xmlns:a16="http://schemas.microsoft.com/office/drawing/2014/main" id="{3F26BF95-BFF6-48C4-BE31-F20F691205CF}"/>
            </a:ext>
          </a:extLst>
        </xdr:cNvPr>
        <xdr:cNvSpPr txBox="1"/>
      </xdr:nvSpPr>
      <xdr:spPr>
        <a:xfrm>
          <a:off x="6737427" y="139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6F072BD-A4DF-46CC-9531-B532E06934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B871FE5-6E63-477D-9EB3-BBDAE29ECB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A43E859-E358-4996-8887-4521F5D216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D7EF491-34B1-4377-B064-588D63A9220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EF0C9C1-D039-4FE1-9659-553D25791F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604592D-3077-495F-9975-B130EBD24DC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DE013A2-FDB2-4AEF-9F51-732E92A731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E2F643A-E404-4FC2-84DF-3616C93298F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7BA146F5-DF76-4698-98BA-32B00E1173C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2C3CF7C9-C419-4E86-80CF-794628085C0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25F79C4-86A6-4D1F-9194-3EA6E18FAA8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7EDE774B-A6E5-47FF-AD54-2B8494B25D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CB529876-53FD-4DE0-A418-087E931FA1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EB454810-9979-4468-A325-6DDE38700C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232695D3-6E1A-4490-A46F-A5AF2112141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8A544BE1-9BD6-4125-A6AF-30845CFAE34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A38DEE28-D9C8-48BF-887F-87777B77676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BB704A8-1B84-4CAF-9E39-8E58D92F082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B6C773A8-38EB-49C1-B3E1-C1A88CCEB1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11A2AEC-F44B-4A59-9FB3-666C75E3DDB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FD0D5D01-7842-4490-BD7D-4FB82862F3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85726691-51A2-440D-A82B-2C6F85663D7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EE40AB04-BFF6-4D85-96B8-15AFE78F732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55CD5266-66B4-47C4-89A1-875692184F8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CFB53116-0F03-4069-9080-F50EF67040F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5B33F30E-6DE6-4B41-9CDB-A11D96E3E35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3DF86B3B-0B27-4171-A60A-356D14E4456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7CC5D0D4-470B-4140-8D1C-64360F64BE4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A9A89755-F4DE-4FA2-A1DA-4024D77B245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A2E6214D-1663-4A1C-AAC8-C4A0F7E0382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79473692-DE16-443B-AE0B-ED4C5ECB34B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C1068257-D610-4170-BC4D-6C6B457CAD7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33EDA253-B0A4-4951-B170-FD683233B55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83C9F39D-2B2F-45D5-A655-8F829A35423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8B5C724D-29FB-4F54-93FF-5A97E9131B7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89D8D1DA-CE8A-4190-B897-DC1752E9796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3117164-7AD0-4AA9-9465-FC1368E3955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3E5F651B-8541-4F5B-B736-4E3557DBDF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7FEB03D4-B3A9-4CD5-9BEC-E18DDCAC45E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4E194C7C-A789-488A-8EBA-41F45570FDC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ACDA8AC4-6FE5-4B27-8CBF-8D9C900D6CB3}"/>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D9670C75-C9A1-4D16-8550-612A2D80EDC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CAAB34EF-A81C-439C-9D9A-E9DAF5A581D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74263476-4165-466F-B86F-F3B9E731D58D}"/>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5B854E38-01A1-4E1D-8631-39C0C86CD606}"/>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C4B2F1B3-783D-4A79-AD19-C2B508390F08}"/>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D655D473-5E44-4CF9-B3D3-0CB58B2B8929}"/>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2B49ECED-BDF1-43A1-811B-21BF1736587B}"/>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341C4C91-857B-498A-AB86-D7D68FEEEA83}"/>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B135F37B-C322-4626-81BC-B58DD361B85F}"/>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91311C17-AF61-463D-913A-628CACD8A47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A48B24A-CB8D-4237-9F16-630709FA631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C2B5AAC-8F91-442E-BA02-835939645B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FDD9F87-C30E-454F-BB50-2D2FEC871E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2CF2B80-78A4-4DF1-A7CD-34356B8B93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9261F1F-11A6-4992-A37F-0F1A87290F1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434" name="楕円 433">
          <a:extLst>
            <a:ext uri="{FF2B5EF4-FFF2-40B4-BE49-F238E27FC236}">
              <a16:creationId xmlns:a16="http://schemas.microsoft.com/office/drawing/2014/main" id="{F91D8294-2632-4563-83E2-5618C58723AB}"/>
            </a:ext>
          </a:extLst>
        </xdr:cNvPr>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CB734A7-9901-4A61-BE23-B1CADB610E03}"/>
            </a:ext>
          </a:extLst>
        </xdr:cNvPr>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101600</xdr:rowOff>
    </xdr:from>
    <xdr:to>
      <xdr:col>81</xdr:col>
      <xdr:colOff>101600</xdr:colOff>
      <xdr:row>36</xdr:row>
      <xdr:rowOff>31750</xdr:rowOff>
    </xdr:to>
    <xdr:sp macro="" textlink="">
      <xdr:nvSpPr>
        <xdr:cNvPr id="436" name="楕円 435">
          <a:extLst>
            <a:ext uri="{FF2B5EF4-FFF2-40B4-BE49-F238E27FC236}">
              <a16:creationId xmlns:a16="http://schemas.microsoft.com/office/drawing/2014/main" id="{2E3B36B6-6965-4DF3-9753-4F8E751CAEE0}"/>
            </a:ext>
          </a:extLst>
        </xdr:cNvPr>
        <xdr:cNvSpPr/>
      </xdr:nvSpPr>
      <xdr:spPr>
        <a:xfrm>
          <a:off x="15430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152400</xdr:rowOff>
    </xdr:from>
    <xdr:to>
      <xdr:col>85</xdr:col>
      <xdr:colOff>127000</xdr:colOff>
      <xdr:row>36</xdr:row>
      <xdr:rowOff>13335</xdr:rowOff>
    </xdr:to>
    <xdr:cxnSp macro="">
      <xdr:nvCxnSpPr>
        <xdr:cNvPr id="437" name="直線コネクタ 436">
          <a:extLst>
            <a:ext uri="{FF2B5EF4-FFF2-40B4-BE49-F238E27FC236}">
              <a16:creationId xmlns:a16="http://schemas.microsoft.com/office/drawing/2014/main" id="{5771BA4C-3B0F-4FC6-A7A9-51C830497171}"/>
            </a:ext>
          </a:extLst>
        </xdr:cNvPr>
        <xdr:cNvCxnSpPr/>
      </xdr:nvCxnSpPr>
      <xdr:spPr>
        <a:xfrm>
          <a:off x="15481300" y="61531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88265</xdr:rowOff>
    </xdr:from>
    <xdr:to>
      <xdr:col>76</xdr:col>
      <xdr:colOff>165100</xdr:colOff>
      <xdr:row>35</xdr:row>
      <xdr:rowOff>18415</xdr:rowOff>
    </xdr:to>
    <xdr:sp macro="" textlink="">
      <xdr:nvSpPr>
        <xdr:cNvPr id="438" name="楕円 437">
          <a:extLst>
            <a:ext uri="{FF2B5EF4-FFF2-40B4-BE49-F238E27FC236}">
              <a16:creationId xmlns:a16="http://schemas.microsoft.com/office/drawing/2014/main" id="{9665BFB0-4539-4677-95A1-AE5CDCD1E348}"/>
            </a:ext>
          </a:extLst>
        </xdr:cNvPr>
        <xdr:cNvSpPr/>
      </xdr:nvSpPr>
      <xdr:spPr>
        <a:xfrm>
          <a:off x="14541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139065</xdr:rowOff>
    </xdr:from>
    <xdr:to>
      <xdr:col>81</xdr:col>
      <xdr:colOff>50800</xdr:colOff>
      <xdr:row>35</xdr:row>
      <xdr:rowOff>152400</xdr:rowOff>
    </xdr:to>
    <xdr:cxnSp macro="">
      <xdr:nvCxnSpPr>
        <xdr:cNvPr id="439" name="直線コネクタ 438">
          <a:extLst>
            <a:ext uri="{FF2B5EF4-FFF2-40B4-BE49-F238E27FC236}">
              <a16:creationId xmlns:a16="http://schemas.microsoft.com/office/drawing/2014/main" id="{6D037A09-8280-450D-B2F7-64DCCEE7C216}"/>
            </a:ext>
          </a:extLst>
        </xdr:cNvPr>
        <xdr:cNvCxnSpPr/>
      </xdr:nvCxnSpPr>
      <xdr:spPr>
        <a:xfrm>
          <a:off x="14592300" y="5968365"/>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114935</xdr:rowOff>
    </xdr:from>
    <xdr:to>
      <xdr:col>72</xdr:col>
      <xdr:colOff>38100</xdr:colOff>
      <xdr:row>36</xdr:row>
      <xdr:rowOff>45085</xdr:rowOff>
    </xdr:to>
    <xdr:sp macro="" textlink="">
      <xdr:nvSpPr>
        <xdr:cNvPr id="440" name="楕円 439">
          <a:extLst>
            <a:ext uri="{FF2B5EF4-FFF2-40B4-BE49-F238E27FC236}">
              <a16:creationId xmlns:a16="http://schemas.microsoft.com/office/drawing/2014/main" id="{601BFAA1-E2EA-4CD8-8571-EA6E9DB86D87}"/>
            </a:ext>
          </a:extLst>
        </xdr:cNvPr>
        <xdr:cNvSpPr/>
      </xdr:nvSpPr>
      <xdr:spPr>
        <a:xfrm>
          <a:off x="13652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139065</xdr:rowOff>
    </xdr:from>
    <xdr:to>
      <xdr:col>76</xdr:col>
      <xdr:colOff>114300</xdr:colOff>
      <xdr:row>35</xdr:row>
      <xdr:rowOff>165735</xdr:rowOff>
    </xdr:to>
    <xdr:cxnSp macro="">
      <xdr:nvCxnSpPr>
        <xdr:cNvPr id="441" name="直線コネクタ 440">
          <a:extLst>
            <a:ext uri="{FF2B5EF4-FFF2-40B4-BE49-F238E27FC236}">
              <a16:creationId xmlns:a16="http://schemas.microsoft.com/office/drawing/2014/main" id="{E8819FCB-EC8E-45AE-A9B8-E2E00E22674A}"/>
            </a:ext>
          </a:extLst>
        </xdr:cNvPr>
        <xdr:cNvCxnSpPr/>
      </xdr:nvCxnSpPr>
      <xdr:spPr>
        <a:xfrm flipV="1">
          <a:off x="13703300" y="5968365"/>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76835</xdr:rowOff>
    </xdr:from>
    <xdr:to>
      <xdr:col>67</xdr:col>
      <xdr:colOff>101600</xdr:colOff>
      <xdr:row>36</xdr:row>
      <xdr:rowOff>6985</xdr:rowOff>
    </xdr:to>
    <xdr:sp macro="" textlink="">
      <xdr:nvSpPr>
        <xdr:cNvPr id="442" name="楕円 441">
          <a:extLst>
            <a:ext uri="{FF2B5EF4-FFF2-40B4-BE49-F238E27FC236}">
              <a16:creationId xmlns:a16="http://schemas.microsoft.com/office/drawing/2014/main" id="{F9E7B7A4-490E-4D37-81E5-64E10F3CD9EC}"/>
            </a:ext>
          </a:extLst>
        </xdr:cNvPr>
        <xdr:cNvSpPr/>
      </xdr:nvSpPr>
      <xdr:spPr>
        <a:xfrm>
          <a:off x="12763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127635</xdr:rowOff>
    </xdr:from>
    <xdr:to>
      <xdr:col>71</xdr:col>
      <xdr:colOff>177800</xdr:colOff>
      <xdr:row>35</xdr:row>
      <xdr:rowOff>165735</xdr:rowOff>
    </xdr:to>
    <xdr:cxnSp macro="">
      <xdr:nvCxnSpPr>
        <xdr:cNvPr id="443" name="直線コネクタ 442">
          <a:extLst>
            <a:ext uri="{FF2B5EF4-FFF2-40B4-BE49-F238E27FC236}">
              <a16:creationId xmlns:a16="http://schemas.microsoft.com/office/drawing/2014/main" id="{62803C05-C42F-402A-9189-E141BB5C74CE}"/>
            </a:ext>
          </a:extLst>
        </xdr:cNvPr>
        <xdr:cNvCxnSpPr/>
      </xdr:nvCxnSpPr>
      <xdr:spPr>
        <a:xfrm>
          <a:off x="12814300" y="61283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A8966A44-85DE-4C68-BA2F-9EF6FCC87E59}"/>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F3D4D72-9418-43F7-AAA8-4901E73CDC28}"/>
            </a:ext>
          </a:extLst>
        </xdr:cNvPr>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7FC86EF-DB10-4C0F-A505-B5A03E7C523B}"/>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C1541339-BDB2-4B48-BD35-D11FE3F8E3B2}"/>
            </a:ext>
          </a:extLst>
        </xdr:cNvPr>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48277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A75AD6EB-6A4D-47BC-8E9E-9D2340920333}"/>
            </a:ext>
          </a:extLst>
        </xdr:cNvPr>
        <xdr:cNvSpPr txBox="1"/>
      </xdr:nvSpPr>
      <xdr:spPr>
        <a:xfrm>
          <a:off x="152660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34942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759F2965-712E-4E19-B417-8BBD1984CF6F}"/>
            </a:ext>
          </a:extLst>
        </xdr:cNvPr>
        <xdr:cNvSpPr txBox="1"/>
      </xdr:nvSpPr>
      <xdr:spPr>
        <a:xfrm>
          <a:off x="143897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61612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6C1D96FB-E2DD-42F6-8DF8-ABEB72B2FF20}"/>
            </a:ext>
          </a:extLst>
        </xdr:cNvPr>
        <xdr:cNvSpPr txBox="1"/>
      </xdr:nvSpPr>
      <xdr:spPr>
        <a:xfrm>
          <a:off x="13500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23512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71278485-4D77-47C9-8BE7-631342FF73B7}"/>
            </a:ext>
          </a:extLst>
        </xdr:cNvPr>
        <xdr:cNvSpPr txBox="1"/>
      </xdr:nvSpPr>
      <xdr:spPr>
        <a:xfrm>
          <a:off x="12611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357028E3-83EF-4276-8738-A1D830B1FCF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2F98C2B-AF8F-4843-9A79-6D2CB66D52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92ADE2DF-1FE4-4A1B-A201-6E82E3F2CAE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DD01EDDD-234B-40A2-A656-DB040B30DD7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84EE947E-EF6F-41DE-9B80-27C4EA1525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22991B4D-6899-4D45-9D0A-FF8B258E428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14188FB1-7419-4742-931B-737E70537FA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791711C1-48F0-4297-91BB-92E9BE263E9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A7D75DB7-2AE5-4498-8297-A4D0BFCF74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DFF09E1D-157B-4228-9DFF-1D561537D89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D5B19F73-F2F4-4406-84AF-AE97578A063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E047373D-3794-4539-BCA2-4295E45D6D7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ADCF4F2B-8D45-46E3-BF7A-2BC2EEB2F2C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8672A25C-407F-4912-935D-BFD2A65D796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A3C540B3-737C-4A24-9868-FCC1507C2DD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68934824-A26D-4ED6-AF24-56D198A6147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9DB72767-B4B9-487A-B923-7927A26D56B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35525393-E093-4684-9597-DB7C4173596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4C83B15A-F5BD-4165-85A9-6C95764A7CF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DB12973D-61D8-4E42-814C-D39FD129BBA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AF8DA510-6EE2-49C2-91B0-E4508157777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2AF0E92B-6761-48AB-8F01-8CB4DAF372F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613998BD-C64B-4544-8898-C0CEB764C9B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F22F0D79-03E8-4028-90D4-59646FC4D62C}"/>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416BE32C-64D8-4471-BCD1-C4184789E1B6}"/>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630E24ED-6390-434E-8E77-7D3F3EE3B155}"/>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52EC8A00-A089-4BC4-A452-D31967AC1FE9}"/>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51066829-D64F-4E35-9E6B-F52598841BEE}"/>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568C4A65-9618-4A96-9CA4-27D2DDDB5A3F}"/>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41909978-3C4B-43DC-B09E-C684EF77AE24}"/>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42EF592D-2AD4-4B27-BFE8-87A094C71081}"/>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83CB8A41-C45D-4A91-BAAB-C3E621EB1315}"/>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539BF113-CBA0-4941-B0B7-E4E8CE121CF4}"/>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7321ECDC-58FF-4C5C-A7FD-5F15A186BB5F}"/>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0FDF64D-BE87-45B0-A673-28276114CB3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5A206E4-234C-4AF8-9C17-EED1F668490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F834D44-6ABC-47FF-9B22-C7292295297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59D9F1C-05B1-4D7B-AB11-5BB3F60193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954C464-0F69-45C7-A0DC-99FA38AD5C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xdr:rowOff>
    </xdr:from>
    <xdr:to>
      <xdr:col>116</xdr:col>
      <xdr:colOff>114300</xdr:colOff>
      <xdr:row>41</xdr:row>
      <xdr:rowOff>104140</xdr:rowOff>
    </xdr:to>
    <xdr:sp macro="" textlink="">
      <xdr:nvSpPr>
        <xdr:cNvPr id="491" name="楕円 490">
          <a:extLst>
            <a:ext uri="{FF2B5EF4-FFF2-40B4-BE49-F238E27FC236}">
              <a16:creationId xmlns:a16="http://schemas.microsoft.com/office/drawing/2014/main" id="{B63BA12F-7A22-4707-8E4B-E321ADB39174}"/>
            </a:ext>
          </a:extLst>
        </xdr:cNvPr>
        <xdr:cNvSpPr/>
      </xdr:nvSpPr>
      <xdr:spPr>
        <a:xfrm>
          <a:off x="22110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152417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1E4F1F03-E633-4B93-815B-338E01E2502E}"/>
            </a:ext>
          </a:extLst>
        </xdr:cNvPr>
        <xdr:cNvSpPr txBox="1"/>
      </xdr:nvSpPr>
      <xdr:spPr>
        <a:xfrm>
          <a:off x="221996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55880</xdr:rowOff>
    </xdr:from>
    <xdr:to>
      <xdr:col>112</xdr:col>
      <xdr:colOff>38100</xdr:colOff>
      <xdr:row>41</xdr:row>
      <xdr:rowOff>157480</xdr:rowOff>
    </xdr:to>
    <xdr:sp macro="" textlink="">
      <xdr:nvSpPr>
        <xdr:cNvPr id="493" name="楕円 492">
          <a:extLst>
            <a:ext uri="{FF2B5EF4-FFF2-40B4-BE49-F238E27FC236}">
              <a16:creationId xmlns:a16="http://schemas.microsoft.com/office/drawing/2014/main" id="{F563642C-3EA9-461C-B2DA-B2EAB03FB9CD}"/>
            </a:ext>
          </a:extLst>
        </xdr:cNvPr>
        <xdr:cNvSpPr/>
      </xdr:nvSpPr>
      <xdr:spPr>
        <a:xfrm>
          <a:off x="21272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53340</xdr:rowOff>
    </xdr:from>
    <xdr:to>
      <xdr:col>116</xdr:col>
      <xdr:colOff>63500</xdr:colOff>
      <xdr:row>41</xdr:row>
      <xdr:rowOff>106680</xdr:rowOff>
    </xdr:to>
    <xdr:cxnSp macro="">
      <xdr:nvCxnSpPr>
        <xdr:cNvPr id="494" name="直線コネクタ 493">
          <a:extLst>
            <a:ext uri="{FF2B5EF4-FFF2-40B4-BE49-F238E27FC236}">
              <a16:creationId xmlns:a16="http://schemas.microsoft.com/office/drawing/2014/main" id="{2A95EB92-177C-4AF9-A355-D3BFA35ABC0C}"/>
            </a:ext>
          </a:extLst>
        </xdr:cNvPr>
        <xdr:cNvCxnSpPr/>
      </xdr:nvCxnSpPr>
      <xdr:spPr>
        <a:xfrm flipV="1">
          <a:off x="21323300" y="70827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55880</xdr:rowOff>
    </xdr:from>
    <xdr:to>
      <xdr:col>107</xdr:col>
      <xdr:colOff>101600</xdr:colOff>
      <xdr:row>41</xdr:row>
      <xdr:rowOff>157480</xdr:rowOff>
    </xdr:to>
    <xdr:sp macro="" textlink="">
      <xdr:nvSpPr>
        <xdr:cNvPr id="495" name="楕円 494">
          <a:extLst>
            <a:ext uri="{FF2B5EF4-FFF2-40B4-BE49-F238E27FC236}">
              <a16:creationId xmlns:a16="http://schemas.microsoft.com/office/drawing/2014/main" id="{85305AC8-B768-4AFC-8454-AA088B87A47C}"/>
            </a:ext>
          </a:extLst>
        </xdr:cNvPr>
        <xdr:cNvSpPr/>
      </xdr:nvSpPr>
      <xdr:spPr>
        <a:xfrm>
          <a:off x="20383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106680</xdr:rowOff>
    </xdr:from>
    <xdr:to>
      <xdr:col>111</xdr:col>
      <xdr:colOff>177800</xdr:colOff>
      <xdr:row>41</xdr:row>
      <xdr:rowOff>106680</xdr:rowOff>
    </xdr:to>
    <xdr:cxnSp macro="">
      <xdr:nvCxnSpPr>
        <xdr:cNvPr id="496" name="直線コネクタ 495">
          <a:extLst>
            <a:ext uri="{FF2B5EF4-FFF2-40B4-BE49-F238E27FC236}">
              <a16:creationId xmlns:a16="http://schemas.microsoft.com/office/drawing/2014/main" id="{0D7C62DD-8846-4CA9-9090-90CCE4606325}"/>
            </a:ext>
          </a:extLst>
        </xdr:cNvPr>
        <xdr:cNvCxnSpPr/>
      </xdr:nvCxnSpPr>
      <xdr:spPr>
        <a:xfrm>
          <a:off x="20434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25400</xdr:rowOff>
    </xdr:from>
    <xdr:to>
      <xdr:col>102</xdr:col>
      <xdr:colOff>165100</xdr:colOff>
      <xdr:row>41</xdr:row>
      <xdr:rowOff>127000</xdr:rowOff>
    </xdr:to>
    <xdr:sp macro="" textlink="">
      <xdr:nvSpPr>
        <xdr:cNvPr id="497" name="楕円 496">
          <a:extLst>
            <a:ext uri="{FF2B5EF4-FFF2-40B4-BE49-F238E27FC236}">
              <a16:creationId xmlns:a16="http://schemas.microsoft.com/office/drawing/2014/main" id="{228EF58A-674C-433F-957D-1F17884952EB}"/>
            </a:ext>
          </a:extLst>
        </xdr:cNvPr>
        <xdr:cNvSpPr/>
      </xdr:nvSpPr>
      <xdr:spPr>
        <a:xfrm>
          <a:off x="19494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76200</xdr:rowOff>
    </xdr:from>
    <xdr:to>
      <xdr:col>107</xdr:col>
      <xdr:colOff>50800</xdr:colOff>
      <xdr:row>41</xdr:row>
      <xdr:rowOff>106680</xdr:rowOff>
    </xdr:to>
    <xdr:cxnSp macro="">
      <xdr:nvCxnSpPr>
        <xdr:cNvPr id="498" name="直線コネクタ 497">
          <a:extLst>
            <a:ext uri="{FF2B5EF4-FFF2-40B4-BE49-F238E27FC236}">
              <a16:creationId xmlns:a16="http://schemas.microsoft.com/office/drawing/2014/main" id="{88900D48-6F5C-4076-AA04-989E954FBA0E}"/>
            </a:ext>
          </a:extLst>
        </xdr:cNvPr>
        <xdr:cNvCxnSpPr/>
      </xdr:nvCxnSpPr>
      <xdr:spPr>
        <a:xfrm>
          <a:off x="19545300" y="7105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21590</xdr:rowOff>
    </xdr:from>
    <xdr:to>
      <xdr:col>98</xdr:col>
      <xdr:colOff>38100</xdr:colOff>
      <xdr:row>41</xdr:row>
      <xdr:rowOff>123190</xdr:rowOff>
    </xdr:to>
    <xdr:sp macro="" textlink="">
      <xdr:nvSpPr>
        <xdr:cNvPr id="499" name="楕円 498">
          <a:extLst>
            <a:ext uri="{FF2B5EF4-FFF2-40B4-BE49-F238E27FC236}">
              <a16:creationId xmlns:a16="http://schemas.microsoft.com/office/drawing/2014/main" id="{3076A4C6-7E9C-4883-B95D-97E4F46BB3F8}"/>
            </a:ext>
          </a:extLst>
        </xdr:cNvPr>
        <xdr:cNvSpPr/>
      </xdr:nvSpPr>
      <xdr:spPr>
        <a:xfrm>
          <a:off x="18605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72390</xdr:rowOff>
    </xdr:from>
    <xdr:to>
      <xdr:col>102</xdr:col>
      <xdr:colOff>114300</xdr:colOff>
      <xdr:row>41</xdr:row>
      <xdr:rowOff>76200</xdr:rowOff>
    </xdr:to>
    <xdr:cxnSp macro="">
      <xdr:nvCxnSpPr>
        <xdr:cNvPr id="500" name="直線コネクタ 499">
          <a:extLst>
            <a:ext uri="{FF2B5EF4-FFF2-40B4-BE49-F238E27FC236}">
              <a16:creationId xmlns:a16="http://schemas.microsoft.com/office/drawing/2014/main" id="{F84BC36A-5C78-4010-98F6-2DA61AEA27F2}"/>
            </a:ext>
          </a:extLst>
        </xdr:cNvPr>
        <xdr:cNvCxnSpPr/>
      </xdr:nvCxnSpPr>
      <xdr:spPr>
        <a:xfrm>
          <a:off x="18656300" y="710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C3432EC1-DD1A-4C9C-937F-40087FD1C8B1}"/>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CD050AFE-8FC5-4545-85AF-1C98F211B8CC}"/>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B3119F80-4583-4ACA-8B03-234435960006}"/>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A94A0513-E6F6-443E-810D-603CC97EDBCE}"/>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148607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75EF5C60-261E-45FC-B976-DC024A313F44}"/>
            </a:ext>
          </a:extLst>
        </xdr:cNvPr>
        <xdr:cNvSpPr txBox="1"/>
      </xdr:nvSpPr>
      <xdr:spPr>
        <a:xfrm>
          <a:off x="210757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148607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BCC7FBBD-01AB-4DB4-A0E8-110DDABBF1A1}"/>
            </a:ext>
          </a:extLst>
        </xdr:cNvPr>
        <xdr:cNvSpPr txBox="1"/>
      </xdr:nvSpPr>
      <xdr:spPr>
        <a:xfrm>
          <a:off x="20199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118127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A5031E88-9FA1-41AE-85CC-A294AB236DD8}"/>
            </a:ext>
          </a:extLst>
        </xdr:cNvPr>
        <xdr:cNvSpPr txBox="1"/>
      </xdr:nvSpPr>
      <xdr:spPr>
        <a:xfrm>
          <a:off x="19310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114317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1B334786-AEC7-4FBC-A6FC-F897D0FA9B91}"/>
            </a:ext>
          </a:extLst>
        </xdr:cNvPr>
        <xdr:cNvSpPr txBox="1"/>
      </xdr:nvSpPr>
      <xdr:spPr>
        <a:xfrm>
          <a:off x="18421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8EA3EB46-F062-44BF-8B8D-CB23560C2AE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5CE2501E-B025-4F68-9DD7-16E16BC33E7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DE864CCE-6289-4C2E-987A-6A1F7DEB25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406F4C4B-80CB-4249-B5CC-73EF946034E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EE642F84-7C7A-414D-A634-377B4AD18C1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192D77B6-5DE3-4ABE-AF15-033DE323E65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D5EF62CF-8073-4ADE-8ADB-1722E266DA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776A7849-D84B-47CB-A417-B083EE9A1E1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AF6D44CA-791E-42BA-85F3-0CDFAAFCE7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8AC5A61B-D70D-458E-8311-BF1BF2CFB6E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135E0061-FBF6-444B-8F08-8E6F92442BB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455AFBB1-52E6-4693-AA3D-B9FBBFF6362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23D6AF77-F005-4AFF-A88A-37E5C8DF3E65}"/>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7CAED7C3-34A6-4DAF-B3D0-4588ED13F56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6110B91B-722D-4115-8CDC-9551CD7B2BC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D2AFA521-E794-40D4-87E4-559952DCC8A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CF88E542-9469-4306-8052-B2BD6E4CB14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52951D75-AFD7-46E0-97C8-34EEAC27692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59188800-6E1C-4AEC-93C9-549A2F1B2B4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BF24BAE1-E9E4-42A0-AEC8-7FDEE113A91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67126136-8644-4C64-972B-56A8D7317EA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15850D03-240F-4D47-B4E5-80A82C09E4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F9715873-4B67-4131-9763-B7FAF775AD51}"/>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D8FE72AA-9FD7-4EA2-876D-D5FF6AD6029A}"/>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C0D420BF-516E-44B1-AD38-4107F2BC4875}"/>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20B62946-EE60-4A33-9065-D005DAAA5007}"/>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AF92684F-BACC-45D1-9BEB-F23C416672C4}"/>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49571DA-82C6-4E04-8A2D-C000331D0466}"/>
            </a:ext>
          </a:extLst>
        </xdr:cNvPr>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AC0C401A-DFA3-48EE-8AF3-D89D33DA8E8B}"/>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3D7A11D9-AE1E-44A7-8283-706033CB9D7A}"/>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E3ACBDCE-7EA1-4B18-8EE6-9019550EF051}"/>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04939FC3-2C00-46AE-872C-5EA775A12A8E}"/>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EF09E8F7-1B52-4424-A485-6C133E3A90F2}"/>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F4154C4-A383-41AD-A3D7-68AF309F0A3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35A5961-647D-4D84-8ED2-CEFF2D9856A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D3D38EC-0014-46CF-8274-71341B9D9BE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E95EAF5-82BC-4CF0-893B-2F01A5F640E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0692A96-EDD3-46EB-8FC9-F1E10457086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29210</xdr:rowOff>
    </xdr:from>
    <xdr:to>
      <xdr:col>85</xdr:col>
      <xdr:colOff>177800</xdr:colOff>
      <xdr:row>58</xdr:row>
      <xdr:rowOff>130810</xdr:rowOff>
    </xdr:to>
    <xdr:sp macro="" textlink="">
      <xdr:nvSpPr>
        <xdr:cNvPr id="547" name="楕円 546">
          <a:extLst>
            <a:ext uri="{FF2B5EF4-FFF2-40B4-BE49-F238E27FC236}">
              <a16:creationId xmlns:a16="http://schemas.microsoft.com/office/drawing/2014/main" id="{FC027A9F-57FD-42C0-861A-47D1590966AC}"/>
            </a:ext>
          </a:extLst>
        </xdr:cNvPr>
        <xdr:cNvSpPr/>
      </xdr:nvSpPr>
      <xdr:spPr>
        <a:xfrm>
          <a:off x="16268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52087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563E6811-FBDE-4757-9681-D983D50B86B1}"/>
            </a:ext>
          </a:extLst>
        </xdr:cNvPr>
        <xdr:cNvSpPr txBox="1"/>
      </xdr:nvSpPr>
      <xdr:spPr>
        <a:xfrm>
          <a:off x="16357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549" name="楕円 548">
          <a:extLst>
            <a:ext uri="{FF2B5EF4-FFF2-40B4-BE49-F238E27FC236}">
              <a16:creationId xmlns:a16="http://schemas.microsoft.com/office/drawing/2014/main" id="{FCD0695E-03E0-41E8-AE79-FCF1322AB1E7}"/>
            </a:ext>
          </a:extLst>
        </xdr:cNvPr>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80010</xdr:rowOff>
    </xdr:to>
    <xdr:cxnSp macro="">
      <xdr:nvCxnSpPr>
        <xdr:cNvPr id="550" name="直線コネクタ 549">
          <a:extLst>
            <a:ext uri="{FF2B5EF4-FFF2-40B4-BE49-F238E27FC236}">
              <a16:creationId xmlns:a16="http://schemas.microsoft.com/office/drawing/2014/main" id="{726DECFA-8629-4D21-ABCD-846BF8C5820B}"/>
            </a:ext>
          </a:extLst>
        </xdr:cNvPr>
        <xdr:cNvCxnSpPr/>
      </xdr:nvCxnSpPr>
      <xdr:spPr>
        <a:xfrm>
          <a:off x="15481300" y="10024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xdr:rowOff>
    </xdr:from>
    <xdr:to>
      <xdr:col>76</xdr:col>
      <xdr:colOff>165100</xdr:colOff>
      <xdr:row>58</xdr:row>
      <xdr:rowOff>114808</xdr:rowOff>
    </xdr:to>
    <xdr:sp macro="" textlink="">
      <xdr:nvSpPr>
        <xdr:cNvPr id="551" name="楕円 550">
          <a:extLst>
            <a:ext uri="{FF2B5EF4-FFF2-40B4-BE49-F238E27FC236}">
              <a16:creationId xmlns:a16="http://schemas.microsoft.com/office/drawing/2014/main" id="{CA86D9F1-6D31-4E5B-B1D6-E8C1BB854EEB}"/>
            </a:ext>
          </a:extLst>
        </xdr:cNvPr>
        <xdr:cNvSpPr/>
      </xdr:nvSpPr>
      <xdr:spPr>
        <a:xfrm>
          <a:off x="14541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64008</xdr:rowOff>
    </xdr:from>
    <xdr:to>
      <xdr:col>81</xdr:col>
      <xdr:colOff>50800</xdr:colOff>
      <xdr:row>58</xdr:row>
      <xdr:rowOff>80010</xdr:rowOff>
    </xdr:to>
    <xdr:cxnSp macro="">
      <xdr:nvCxnSpPr>
        <xdr:cNvPr id="552" name="直線コネクタ 551">
          <a:extLst>
            <a:ext uri="{FF2B5EF4-FFF2-40B4-BE49-F238E27FC236}">
              <a16:creationId xmlns:a16="http://schemas.microsoft.com/office/drawing/2014/main" id="{C8F5C844-939E-45D1-A8FB-7C5507646DB4}"/>
            </a:ext>
          </a:extLst>
        </xdr:cNvPr>
        <xdr:cNvCxnSpPr/>
      </xdr:nvCxnSpPr>
      <xdr:spPr>
        <a:xfrm>
          <a:off x="14592300" y="1000810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168656</xdr:rowOff>
    </xdr:from>
    <xdr:to>
      <xdr:col>72</xdr:col>
      <xdr:colOff>38100</xdr:colOff>
      <xdr:row>58</xdr:row>
      <xdr:rowOff>98806</xdr:rowOff>
    </xdr:to>
    <xdr:sp macro="" textlink="">
      <xdr:nvSpPr>
        <xdr:cNvPr id="553" name="楕円 552">
          <a:extLst>
            <a:ext uri="{FF2B5EF4-FFF2-40B4-BE49-F238E27FC236}">
              <a16:creationId xmlns:a16="http://schemas.microsoft.com/office/drawing/2014/main" id="{42FFEC75-C526-48E2-8DE7-7D8637D02338}"/>
            </a:ext>
          </a:extLst>
        </xdr:cNvPr>
        <xdr:cNvSpPr/>
      </xdr:nvSpPr>
      <xdr:spPr>
        <a:xfrm>
          <a:off x="13652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48006</xdr:rowOff>
    </xdr:from>
    <xdr:to>
      <xdr:col>76</xdr:col>
      <xdr:colOff>114300</xdr:colOff>
      <xdr:row>58</xdr:row>
      <xdr:rowOff>64008</xdr:rowOff>
    </xdr:to>
    <xdr:cxnSp macro="">
      <xdr:nvCxnSpPr>
        <xdr:cNvPr id="554" name="直線コネクタ 553">
          <a:extLst>
            <a:ext uri="{FF2B5EF4-FFF2-40B4-BE49-F238E27FC236}">
              <a16:creationId xmlns:a16="http://schemas.microsoft.com/office/drawing/2014/main" id="{B709C645-A6E7-44E9-A529-C788C847BDB5}"/>
            </a:ext>
          </a:extLst>
        </xdr:cNvPr>
        <xdr:cNvCxnSpPr/>
      </xdr:nvCxnSpPr>
      <xdr:spPr>
        <a:xfrm>
          <a:off x="13703300" y="999210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168656</xdr:rowOff>
    </xdr:from>
    <xdr:to>
      <xdr:col>67</xdr:col>
      <xdr:colOff>101600</xdr:colOff>
      <xdr:row>58</xdr:row>
      <xdr:rowOff>98806</xdr:rowOff>
    </xdr:to>
    <xdr:sp macro="" textlink="">
      <xdr:nvSpPr>
        <xdr:cNvPr id="555" name="楕円 554">
          <a:extLst>
            <a:ext uri="{FF2B5EF4-FFF2-40B4-BE49-F238E27FC236}">
              <a16:creationId xmlns:a16="http://schemas.microsoft.com/office/drawing/2014/main" id="{C4055655-B609-43F6-A424-2E6A87B264C9}"/>
            </a:ext>
          </a:extLst>
        </xdr:cNvPr>
        <xdr:cNvSpPr/>
      </xdr:nvSpPr>
      <xdr:spPr>
        <a:xfrm>
          <a:off x="12763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48006</xdr:rowOff>
    </xdr:from>
    <xdr:to>
      <xdr:col>71</xdr:col>
      <xdr:colOff>177800</xdr:colOff>
      <xdr:row>58</xdr:row>
      <xdr:rowOff>48006</xdr:rowOff>
    </xdr:to>
    <xdr:cxnSp macro="">
      <xdr:nvCxnSpPr>
        <xdr:cNvPr id="556" name="直線コネクタ 555">
          <a:extLst>
            <a:ext uri="{FF2B5EF4-FFF2-40B4-BE49-F238E27FC236}">
              <a16:creationId xmlns:a16="http://schemas.microsoft.com/office/drawing/2014/main" id="{D461ECE1-3093-4F0F-A59B-6C88783B05B6}"/>
            </a:ext>
          </a:extLst>
        </xdr:cNvPr>
        <xdr:cNvCxnSpPr/>
      </xdr:nvCxnSpPr>
      <xdr:spPr>
        <a:xfrm>
          <a:off x="12814300" y="99921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id="{30FBA166-01E8-46E6-A6A1-52B610562D71}"/>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a:extLst>
            <a:ext uri="{FF2B5EF4-FFF2-40B4-BE49-F238E27FC236}">
              <a16:creationId xmlns:a16="http://schemas.microsoft.com/office/drawing/2014/main" id="{8418ED5A-8CFA-4644-9C4A-89C9D97C9A9E}"/>
            </a:ext>
          </a:extLst>
        </xdr:cNvPr>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59B1068E-D706-40EE-958A-56426444C96D}"/>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C177EB14-24AE-4452-BA3D-C988081574F7}"/>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147337</xdr:rowOff>
    </xdr:from>
    <xdr:ext cx="405111" cy="259045"/>
    <xdr:sp macro="" textlink="">
      <xdr:nvSpPr>
        <xdr:cNvPr id="561" name="n_1mainValue【学校施設】&#10;有形固定資産減価償却率">
          <a:extLst>
            <a:ext uri="{FF2B5EF4-FFF2-40B4-BE49-F238E27FC236}">
              <a16:creationId xmlns:a16="http://schemas.microsoft.com/office/drawing/2014/main" id="{B753E27E-1BAB-4339-B6BB-C6FF9E7B6771}"/>
            </a:ext>
          </a:extLst>
        </xdr:cNvPr>
        <xdr:cNvSpPr txBox="1"/>
      </xdr:nvSpPr>
      <xdr:spPr>
        <a:xfrm>
          <a:off x="15266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131335</xdr:rowOff>
    </xdr:from>
    <xdr:ext cx="405111" cy="259045"/>
    <xdr:sp macro="" textlink="">
      <xdr:nvSpPr>
        <xdr:cNvPr id="562" name="n_2mainValue【学校施設】&#10;有形固定資産減価償却率">
          <a:extLst>
            <a:ext uri="{FF2B5EF4-FFF2-40B4-BE49-F238E27FC236}">
              <a16:creationId xmlns:a16="http://schemas.microsoft.com/office/drawing/2014/main" id="{55CC9203-5F18-4CB1-A224-5AE3787CEEB5}"/>
            </a:ext>
          </a:extLst>
        </xdr:cNvPr>
        <xdr:cNvSpPr txBox="1"/>
      </xdr:nvSpPr>
      <xdr:spPr>
        <a:xfrm>
          <a:off x="14389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115333</xdr:rowOff>
    </xdr:from>
    <xdr:ext cx="405111" cy="259045"/>
    <xdr:sp macro="" textlink="">
      <xdr:nvSpPr>
        <xdr:cNvPr id="563" name="n_3mainValue【学校施設】&#10;有形固定資産減価償却率">
          <a:extLst>
            <a:ext uri="{FF2B5EF4-FFF2-40B4-BE49-F238E27FC236}">
              <a16:creationId xmlns:a16="http://schemas.microsoft.com/office/drawing/2014/main" id="{9C7613C5-0C2D-4696-93DE-AA9DB842FC43}"/>
            </a:ext>
          </a:extLst>
        </xdr:cNvPr>
        <xdr:cNvSpPr txBox="1"/>
      </xdr:nvSpPr>
      <xdr:spPr>
        <a:xfrm>
          <a:off x="13500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115333</xdr:rowOff>
    </xdr:from>
    <xdr:ext cx="405111" cy="259045"/>
    <xdr:sp macro="" textlink="">
      <xdr:nvSpPr>
        <xdr:cNvPr id="564" name="n_4mainValue【学校施設】&#10;有形固定資産減価償却率">
          <a:extLst>
            <a:ext uri="{FF2B5EF4-FFF2-40B4-BE49-F238E27FC236}">
              <a16:creationId xmlns:a16="http://schemas.microsoft.com/office/drawing/2014/main" id="{BE37F126-333E-4ABB-B34A-33951338BD58}"/>
            </a:ext>
          </a:extLst>
        </xdr:cNvPr>
        <xdr:cNvSpPr txBox="1"/>
      </xdr:nvSpPr>
      <xdr:spPr>
        <a:xfrm>
          <a:off x="12611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A68B6128-F910-449E-928C-BD19CE22279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E5B581-C285-45DE-AD40-86362B17C2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A4792A77-B9B0-4DB4-86E0-EF379048724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9837B5BA-8D13-4704-A18C-7271CDF27C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4CD0116-BFE3-4B59-B343-BA0090F3A52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4F071874-C206-4136-AC24-E22E2957CE6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3B4A4318-18B8-4E8C-BC5C-3146324F45E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B92D4B9A-4B9C-4B7C-9A0D-C2F3C8D015E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763E5491-0636-4386-A9BB-C2C79F7ACB2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E5A144E0-96CA-44CA-9628-05C73844A97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F0B54C82-15A5-45F9-9D03-C6AF554EE90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94F9F003-0AA6-49C5-9BE0-B47362CC543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2E189D61-EB3E-4CCC-8C85-FCDD9F76BFD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C9F934AD-388C-468D-8572-A8076574C73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38B9454A-B106-423B-BC51-159422C3C8B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3BF80054-AB91-4766-9D15-C0CE28FEAF0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9CEE3301-110F-4DC1-A8A0-1DE495A93D9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33CB6409-A901-4EE0-A528-28A28013C14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4463F437-4D63-4E9F-8F54-D418E858359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D0989823-1598-4A4E-A9C3-0B2DB5A328A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DF6D72E0-074E-495B-9E8D-D0F81B108AB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7F5F610C-5AF5-4CCF-863E-C724150113C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192BDB41-8BFD-47C1-9305-FD18BDEFDFC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B37DC47F-01D4-4AB3-A4E5-6A8F9DF8C79F}"/>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B4F95D61-A8B3-4768-B327-E23B3C7D1E04}"/>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E2E7398D-17E5-4720-832E-CB36E1CF7917}"/>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A41D88AB-CD88-44EA-9E13-A6281FEC6F6F}"/>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7E658CAC-33F3-4DCA-A0A5-9F99ECF3EA3F}"/>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2C8EDB0A-27FA-4824-B694-BC46317CA8D1}"/>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8BBEAE68-17F6-4872-9BCD-35ED6EDE075A}"/>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CA1172D7-188A-4F20-BD51-DD9B23837978}"/>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0A7C76C3-E5AF-4937-B52D-3B5AE87F37D8}"/>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141B188F-4B9F-469D-89C7-CEC40686E80C}"/>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3B1D1240-7214-4BB7-9101-46D88B5EA06B}"/>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E35E396-E22D-4D64-83B9-5B2B077D15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85E74F0-722A-405E-9C48-69272E4A16D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8D271FB-40D4-493E-A80C-A8005407FC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30AB2E8-6D10-4093-8784-010575D444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3F7B055-4233-43ED-8D5E-C638C78FA9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150749</xdr:rowOff>
    </xdr:from>
    <xdr:to>
      <xdr:col>116</xdr:col>
      <xdr:colOff>114300</xdr:colOff>
      <xdr:row>63</xdr:row>
      <xdr:rowOff>80899</xdr:rowOff>
    </xdr:to>
    <xdr:sp macro="" textlink="">
      <xdr:nvSpPr>
        <xdr:cNvPr id="604" name="楕円 603">
          <a:extLst>
            <a:ext uri="{FF2B5EF4-FFF2-40B4-BE49-F238E27FC236}">
              <a16:creationId xmlns:a16="http://schemas.microsoft.com/office/drawing/2014/main" id="{8998F1F2-571E-44F8-B037-FCA673B204BA}"/>
            </a:ext>
          </a:extLst>
        </xdr:cNvPr>
        <xdr:cNvSpPr/>
      </xdr:nvSpPr>
      <xdr:spPr>
        <a:xfrm>
          <a:off x="22110700" y="107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65676</xdr:rowOff>
    </xdr:from>
    <xdr:ext cx="469744" cy="259045"/>
    <xdr:sp macro="" textlink="">
      <xdr:nvSpPr>
        <xdr:cNvPr id="605" name="【学校施設】&#10;一人当たり面積該当値テキスト">
          <a:extLst>
            <a:ext uri="{FF2B5EF4-FFF2-40B4-BE49-F238E27FC236}">
              <a16:creationId xmlns:a16="http://schemas.microsoft.com/office/drawing/2014/main" id="{B1031576-E303-42CE-B716-18B178D47D59}"/>
            </a:ext>
          </a:extLst>
        </xdr:cNvPr>
        <xdr:cNvSpPr txBox="1"/>
      </xdr:nvSpPr>
      <xdr:spPr>
        <a:xfrm>
          <a:off x="22199600" y="1069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150178</xdr:rowOff>
    </xdr:from>
    <xdr:to>
      <xdr:col>112</xdr:col>
      <xdr:colOff>38100</xdr:colOff>
      <xdr:row>63</xdr:row>
      <xdr:rowOff>80328</xdr:rowOff>
    </xdr:to>
    <xdr:sp macro="" textlink="">
      <xdr:nvSpPr>
        <xdr:cNvPr id="606" name="楕円 605">
          <a:extLst>
            <a:ext uri="{FF2B5EF4-FFF2-40B4-BE49-F238E27FC236}">
              <a16:creationId xmlns:a16="http://schemas.microsoft.com/office/drawing/2014/main" id="{CC50ECF6-6BE5-4D85-AEF0-64061B0A6DF0}"/>
            </a:ext>
          </a:extLst>
        </xdr:cNvPr>
        <xdr:cNvSpPr/>
      </xdr:nvSpPr>
      <xdr:spPr>
        <a:xfrm>
          <a:off x="21272500" y="107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29528</xdr:rowOff>
    </xdr:from>
    <xdr:to>
      <xdr:col>116</xdr:col>
      <xdr:colOff>63500</xdr:colOff>
      <xdr:row>63</xdr:row>
      <xdr:rowOff>30099</xdr:rowOff>
    </xdr:to>
    <xdr:cxnSp macro="">
      <xdr:nvCxnSpPr>
        <xdr:cNvPr id="607" name="直線コネクタ 606">
          <a:extLst>
            <a:ext uri="{FF2B5EF4-FFF2-40B4-BE49-F238E27FC236}">
              <a16:creationId xmlns:a16="http://schemas.microsoft.com/office/drawing/2014/main" id="{9EE30E7A-B8D7-457A-BE5E-2CF54E71092E}"/>
            </a:ext>
          </a:extLst>
        </xdr:cNvPr>
        <xdr:cNvCxnSpPr/>
      </xdr:nvCxnSpPr>
      <xdr:spPr>
        <a:xfrm>
          <a:off x="21323300" y="10830878"/>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150178</xdr:rowOff>
    </xdr:from>
    <xdr:to>
      <xdr:col>107</xdr:col>
      <xdr:colOff>101600</xdr:colOff>
      <xdr:row>63</xdr:row>
      <xdr:rowOff>80328</xdr:rowOff>
    </xdr:to>
    <xdr:sp macro="" textlink="">
      <xdr:nvSpPr>
        <xdr:cNvPr id="608" name="楕円 607">
          <a:extLst>
            <a:ext uri="{FF2B5EF4-FFF2-40B4-BE49-F238E27FC236}">
              <a16:creationId xmlns:a16="http://schemas.microsoft.com/office/drawing/2014/main" id="{3645FEFD-2C8A-418B-B8A9-9DD0516B4268}"/>
            </a:ext>
          </a:extLst>
        </xdr:cNvPr>
        <xdr:cNvSpPr/>
      </xdr:nvSpPr>
      <xdr:spPr>
        <a:xfrm>
          <a:off x="20383500" y="107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29528</xdr:rowOff>
    </xdr:from>
    <xdr:to>
      <xdr:col>111</xdr:col>
      <xdr:colOff>177800</xdr:colOff>
      <xdr:row>63</xdr:row>
      <xdr:rowOff>29528</xdr:rowOff>
    </xdr:to>
    <xdr:cxnSp macro="">
      <xdr:nvCxnSpPr>
        <xdr:cNvPr id="609" name="直線コネクタ 608">
          <a:extLst>
            <a:ext uri="{FF2B5EF4-FFF2-40B4-BE49-F238E27FC236}">
              <a16:creationId xmlns:a16="http://schemas.microsoft.com/office/drawing/2014/main" id="{3F3CCCA0-144E-468F-9263-E10218A3FCA3}"/>
            </a:ext>
          </a:extLst>
        </xdr:cNvPr>
        <xdr:cNvCxnSpPr/>
      </xdr:nvCxnSpPr>
      <xdr:spPr>
        <a:xfrm>
          <a:off x="20434300" y="10830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macro="" textlink="">
      <xdr:nvSpPr>
        <xdr:cNvPr id="610" name="楕円 609">
          <a:extLst>
            <a:ext uri="{FF2B5EF4-FFF2-40B4-BE49-F238E27FC236}">
              <a16:creationId xmlns:a16="http://schemas.microsoft.com/office/drawing/2014/main" id="{2B1BA57E-415A-478D-BA4A-EB4EE96F46EB}"/>
            </a:ext>
          </a:extLst>
        </xdr:cNvPr>
        <xdr:cNvSpPr/>
      </xdr:nvSpPr>
      <xdr:spPr>
        <a:xfrm>
          <a:off x="19494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29528</xdr:rowOff>
    </xdr:from>
    <xdr:to>
      <xdr:col>107</xdr:col>
      <xdr:colOff>50800</xdr:colOff>
      <xdr:row>63</xdr:row>
      <xdr:rowOff>29718</xdr:rowOff>
    </xdr:to>
    <xdr:cxnSp macro="">
      <xdr:nvCxnSpPr>
        <xdr:cNvPr id="611" name="直線コネクタ 610">
          <a:extLst>
            <a:ext uri="{FF2B5EF4-FFF2-40B4-BE49-F238E27FC236}">
              <a16:creationId xmlns:a16="http://schemas.microsoft.com/office/drawing/2014/main" id="{4A1EA70B-D09D-497F-B9A0-15F5BDDF0F40}"/>
            </a:ext>
          </a:extLst>
        </xdr:cNvPr>
        <xdr:cNvCxnSpPr/>
      </xdr:nvCxnSpPr>
      <xdr:spPr>
        <a:xfrm flipV="1">
          <a:off x="19545300" y="1083087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149606</xdr:rowOff>
    </xdr:from>
    <xdr:to>
      <xdr:col>98</xdr:col>
      <xdr:colOff>38100</xdr:colOff>
      <xdr:row>63</xdr:row>
      <xdr:rowOff>79756</xdr:rowOff>
    </xdr:to>
    <xdr:sp macro="" textlink="">
      <xdr:nvSpPr>
        <xdr:cNvPr id="612" name="楕円 611">
          <a:extLst>
            <a:ext uri="{FF2B5EF4-FFF2-40B4-BE49-F238E27FC236}">
              <a16:creationId xmlns:a16="http://schemas.microsoft.com/office/drawing/2014/main" id="{2410D837-FD91-4ADA-AB57-E688BE55A126}"/>
            </a:ext>
          </a:extLst>
        </xdr:cNvPr>
        <xdr:cNvSpPr/>
      </xdr:nvSpPr>
      <xdr:spPr>
        <a:xfrm>
          <a:off x="18605500" y="107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28956</xdr:rowOff>
    </xdr:from>
    <xdr:to>
      <xdr:col>102</xdr:col>
      <xdr:colOff>114300</xdr:colOff>
      <xdr:row>63</xdr:row>
      <xdr:rowOff>29718</xdr:rowOff>
    </xdr:to>
    <xdr:cxnSp macro="">
      <xdr:nvCxnSpPr>
        <xdr:cNvPr id="613" name="直線コネクタ 612">
          <a:extLst>
            <a:ext uri="{FF2B5EF4-FFF2-40B4-BE49-F238E27FC236}">
              <a16:creationId xmlns:a16="http://schemas.microsoft.com/office/drawing/2014/main" id="{8E43C3C3-7B79-453E-B29D-2B9993A4268E}"/>
            </a:ext>
          </a:extLst>
        </xdr:cNvPr>
        <xdr:cNvCxnSpPr/>
      </xdr:nvCxnSpPr>
      <xdr:spPr>
        <a:xfrm>
          <a:off x="18656300" y="108303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65A86D19-101D-4115-90C8-1807109B2661}"/>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308FCCB3-C914-4E89-8BCC-497646C813BD}"/>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AFF9E0AB-5A41-4DA4-B1D9-204947204F9D}"/>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F1FEDE5D-2237-404B-80AD-49F4FC1CC602}"/>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71455</xdr:rowOff>
    </xdr:from>
    <xdr:ext cx="469744" cy="259045"/>
    <xdr:sp macro="" textlink="">
      <xdr:nvSpPr>
        <xdr:cNvPr id="618" name="n_1mainValue【学校施設】&#10;一人当たり面積">
          <a:extLst>
            <a:ext uri="{FF2B5EF4-FFF2-40B4-BE49-F238E27FC236}">
              <a16:creationId xmlns:a16="http://schemas.microsoft.com/office/drawing/2014/main" id="{C43394CB-8978-41E7-AE7B-32123CB896BC}"/>
            </a:ext>
          </a:extLst>
        </xdr:cNvPr>
        <xdr:cNvSpPr txBox="1"/>
      </xdr:nvSpPr>
      <xdr:spPr>
        <a:xfrm>
          <a:off x="21075727" y="1087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71455</xdr:rowOff>
    </xdr:from>
    <xdr:ext cx="469744" cy="259045"/>
    <xdr:sp macro="" textlink="">
      <xdr:nvSpPr>
        <xdr:cNvPr id="619" name="n_2mainValue【学校施設】&#10;一人当たり面積">
          <a:extLst>
            <a:ext uri="{FF2B5EF4-FFF2-40B4-BE49-F238E27FC236}">
              <a16:creationId xmlns:a16="http://schemas.microsoft.com/office/drawing/2014/main" id="{3F53D27D-37A3-4994-98BF-B79964C8AE7D}"/>
            </a:ext>
          </a:extLst>
        </xdr:cNvPr>
        <xdr:cNvSpPr txBox="1"/>
      </xdr:nvSpPr>
      <xdr:spPr>
        <a:xfrm>
          <a:off x="20199427" y="1087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macro="" textlink="">
      <xdr:nvSpPr>
        <xdr:cNvPr id="620" name="n_3mainValue【学校施設】&#10;一人当たり面積">
          <a:extLst>
            <a:ext uri="{FF2B5EF4-FFF2-40B4-BE49-F238E27FC236}">
              <a16:creationId xmlns:a16="http://schemas.microsoft.com/office/drawing/2014/main" id="{A4C87211-63A1-4C07-B13D-F6882E313A5C}"/>
            </a:ext>
          </a:extLst>
        </xdr:cNvPr>
        <xdr:cNvSpPr txBox="1"/>
      </xdr:nvSpPr>
      <xdr:spPr>
        <a:xfrm>
          <a:off x="19310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70883</xdr:rowOff>
    </xdr:from>
    <xdr:ext cx="469744" cy="259045"/>
    <xdr:sp macro="" textlink="">
      <xdr:nvSpPr>
        <xdr:cNvPr id="621" name="n_4mainValue【学校施設】&#10;一人当たり面積">
          <a:extLst>
            <a:ext uri="{FF2B5EF4-FFF2-40B4-BE49-F238E27FC236}">
              <a16:creationId xmlns:a16="http://schemas.microsoft.com/office/drawing/2014/main" id="{2A5F6C52-F673-4901-BF96-67EBC9CB96C4}"/>
            </a:ext>
          </a:extLst>
        </xdr:cNvPr>
        <xdr:cNvSpPr txBox="1"/>
      </xdr:nvSpPr>
      <xdr:spPr>
        <a:xfrm>
          <a:off x="18421427" y="108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A6EF5FDA-3FFA-42E3-A940-C171F107E42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556E39D5-2D85-4FDB-9070-CB38D6FCCD7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D1DF101C-BB50-48C3-B6C7-84EADE490D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ABBB8294-E95A-4758-8C1A-3C8709BCAD6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5772C5A-9A85-45DD-A252-C72445D5626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66E2BD7B-2727-48DC-9BD3-BA8DA063D9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89F1AEF5-03EA-480F-A60F-D3C19C98A0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9C2122C3-D5CB-4851-9985-9FF559BCB2F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FA55A8A4-112B-4464-A028-B2218226423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471A3F97-BE00-4746-8D7D-BCE662B40D9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DB25B9F0-D0B4-4DE4-B8C3-E3B60EEA96F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B4451686-269B-4ED2-A6D3-BDA793C3CBF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23182F2D-EA8E-477B-8AAF-4EB8958077B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729D37A9-7525-41B3-9B73-B51C8EEDF68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3E9B7FCF-6C19-4FE7-8AE2-A4CEA0BAB1C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9FE2C023-575E-4B3D-AB5B-B40961B1F3D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874C12B1-ACAB-4FCE-924B-4093664C0D5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EA4202D-B211-4DFB-B118-15CA102F2B9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E01BDB2-93B4-4522-8421-F1E3B3D4CC4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EC069FEB-559A-465C-8F96-34E4AACAC8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700C9D7A-62CA-42C8-AB5E-318C11ED3F0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79D6753F-4D55-44AE-9C0F-95DBCB7EBC6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2B30EDD4-9CE8-4A6B-8CA5-5A5D0601B9F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DE299D55-BCA7-4004-8183-7721FD33934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588DE324-23E7-4A37-A99A-B39680B49D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E8D00747-7018-4AF6-9094-0E89452E4E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89FBAA61-DC3D-4F78-B3FE-9267E656CB1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23E2DFCB-4F85-474E-8D17-B2982E95DCA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2E97473B-12CB-488D-A849-1FE651092E5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7B65AE30-6690-4FFF-96E9-A33D20C0A1B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D5762CA2-F418-4EAC-91FE-C7CDF4D75C9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02B57A63-A8A8-4F3D-8584-31E5E826C24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2862B810-C1AE-4347-9124-DA0D1467A5F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092AAECE-0E90-4B1E-98EA-C4F58772212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DA31A8B2-CD03-473D-A123-6D62AB38A4E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08BC44CE-EE90-4629-84AC-784CE2048B6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93469E71-E5B5-4D09-86AE-BE72AED718E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3BC4AAD7-3355-40B8-87B3-3566064133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A7A8F168-30BC-44D4-BDE0-E6EF334EE7D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F360A7D-F022-4321-BA46-B50392548A5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D518EBCD-E743-4808-AE9A-52F0BC17D783}"/>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4362E6E7-707D-4847-9A0C-A2AE702C516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4A148188-1125-49F3-A3BD-D2A16CE32F4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a:extLst>
            <a:ext uri="{FF2B5EF4-FFF2-40B4-BE49-F238E27FC236}">
              <a16:creationId xmlns:a16="http://schemas.microsoft.com/office/drawing/2014/main" id="{E7A9D07D-5881-475A-9887-C9C1682E803D}"/>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a:extLst>
            <a:ext uri="{FF2B5EF4-FFF2-40B4-BE49-F238E27FC236}">
              <a16:creationId xmlns:a16="http://schemas.microsoft.com/office/drawing/2014/main" id="{6A39391F-56EE-4D34-A9B1-845826BE10E9}"/>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67" name="【公民館】&#10;有形固定資産減価償却率平均値テキスト">
          <a:extLst>
            <a:ext uri="{FF2B5EF4-FFF2-40B4-BE49-F238E27FC236}">
              <a16:creationId xmlns:a16="http://schemas.microsoft.com/office/drawing/2014/main" id="{7BC7989C-B2EE-4AC7-AB75-C173C14099AA}"/>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a:extLst>
            <a:ext uri="{FF2B5EF4-FFF2-40B4-BE49-F238E27FC236}">
              <a16:creationId xmlns:a16="http://schemas.microsoft.com/office/drawing/2014/main" id="{38FC9C36-D91E-44AD-A0D0-0D2361C7F637}"/>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a:extLst>
            <a:ext uri="{FF2B5EF4-FFF2-40B4-BE49-F238E27FC236}">
              <a16:creationId xmlns:a16="http://schemas.microsoft.com/office/drawing/2014/main" id="{C101E2D2-26C8-4631-ACA2-207522B75F1E}"/>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0" name="フローチャート: 判断 669">
          <a:extLst>
            <a:ext uri="{FF2B5EF4-FFF2-40B4-BE49-F238E27FC236}">
              <a16:creationId xmlns:a16="http://schemas.microsoft.com/office/drawing/2014/main" id="{8E90574B-B19F-42BE-81C6-18261100B5F9}"/>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1" name="フローチャート: 判断 670">
          <a:extLst>
            <a:ext uri="{FF2B5EF4-FFF2-40B4-BE49-F238E27FC236}">
              <a16:creationId xmlns:a16="http://schemas.microsoft.com/office/drawing/2014/main" id="{A9160134-37C2-47EA-9389-E6BE28366D9E}"/>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2" name="フローチャート: 判断 671">
          <a:extLst>
            <a:ext uri="{FF2B5EF4-FFF2-40B4-BE49-F238E27FC236}">
              <a16:creationId xmlns:a16="http://schemas.microsoft.com/office/drawing/2014/main" id="{F77E9EDD-63AF-4C66-BFBC-78F6F3A13BF3}"/>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C24DB7B-EB0D-4C17-9E9F-B5CC9C6A91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8F1ABF5-35D2-4498-9AC5-AEC072E15EC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9EBEBE0-1875-4685-BBCC-4087A35BAD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25C2E7B-67B1-4A9F-919A-D0D66255E3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1FC8ED2-93CE-4990-A6C9-EF813F8CCB5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8" name="楕円 677">
          <a:extLst>
            <a:ext uri="{FF2B5EF4-FFF2-40B4-BE49-F238E27FC236}">
              <a16:creationId xmlns:a16="http://schemas.microsoft.com/office/drawing/2014/main" id="{25352341-FB27-43EA-8252-F354DAB678CF}"/>
            </a:ext>
          </a:extLst>
        </xdr:cNvPr>
        <xdr:cNvSpPr/>
      </xdr:nvSpPr>
      <xdr:spPr>
        <a:xfrm>
          <a:off x="16268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125747</xdr:rowOff>
    </xdr:from>
    <xdr:ext cx="405111" cy="259045"/>
    <xdr:sp macro="" textlink="">
      <xdr:nvSpPr>
        <xdr:cNvPr id="679" name="【公民館】&#10;有形固定資産減価償却率該当値テキスト">
          <a:extLst>
            <a:ext uri="{FF2B5EF4-FFF2-40B4-BE49-F238E27FC236}">
              <a16:creationId xmlns:a16="http://schemas.microsoft.com/office/drawing/2014/main" id="{5E46495F-D679-44D2-B5A2-040CF0EC653B}"/>
            </a:ext>
          </a:extLst>
        </xdr:cNvPr>
        <xdr:cNvSpPr txBox="1"/>
      </xdr:nvSpPr>
      <xdr:spPr>
        <a:xfrm>
          <a:off x="163576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109220</xdr:rowOff>
    </xdr:from>
    <xdr:to>
      <xdr:col>81</xdr:col>
      <xdr:colOff>101600</xdr:colOff>
      <xdr:row>105</xdr:row>
      <xdr:rowOff>39370</xdr:rowOff>
    </xdr:to>
    <xdr:sp macro="" textlink="">
      <xdr:nvSpPr>
        <xdr:cNvPr id="680" name="楕円 679">
          <a:extLst>
            <a:ext uri="{FF2B5EF4-FFF2-40B4-BE49-F238E27FC236}">
              <a16:creationId xmlns:a16="http://schemas.microsoft.com/office/drawing/2014/main" id="{F7848C6C-C143-4B8C-9DAE-92AFE715EB53}"/>
            </a:ext>
          </a:extLst>
        </xdr:cNvPr>
        <xdr:cNvSpPr/>
      </xdr:nvSpPr>
      <xdr:spPr>
        <a:xfrm>
          <a:off x="15430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160020</xdr:rowOff>
    </xdr:from>
    <xdr:to>
      <xdr:col>85</xdr:col>
      <xdr:colOff>127000</xdr:colOff>
      <xdr:row>105</xdr:row>
      <xdr:rowOff>26670</xdr:rowOff>
    </xdr:to>
    <xdr:cxnSp macro="">
      <xdr:nvCxnSpPr>
        <xdr:cNvPr id="681" name="直線コネクタ 680">
          <a:extLst>
            <a:ext uri="{FF2B5EF4-FFF2-40B4-BE49-F238E27FC236}">
              <a16:creationId xmlns:a16="http://schemas.microsoft.com/office/drawing/2014/main" id="{1F532E16-C11D-4DD1-A8EB-7945053D2433}"/>
            </a:ext>
          </a:extLst>
        </xdr:cNvPr>
        <xdr:cNvCxnSpPr/>
      </xdr:nvCxnSpPr>
      <xdr:spPr>
        <a:xfrm>
          <a:off x="15481300" y="17990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82" name="楕円 681">
          <a:extLst>
            <a:ext uri="{FF2B5EF4-FFF2-40B4-BE49-F238E27FC236}">
              <a16:creationId xmlns:a16="http://schemas.microsoft.com/office/drawing/2014/main" id="{4AD84C25-C625-4929-BDD8-208A00883560}"/>
            </a:ext>
          </a:extLst>
        </xdr:cNvPr>
        <xdr:cNvSpPr/>
      </xdr:nvSpPr>
      <xdr:spPr>
        <a:xfrm>
          <a:off x="14541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85725</xdr:rowOff>
    </xdr:from>
    <xdr:to>
      <xdr:col>81</xdr:col>
      <xdr:colOff>50800</xdr:colOff>
      <xdr:row>104</xdr:row>
      <xdr:rowOff>160020</xdr:rowOff>
    </xdr:to>
    <xdr:cxnSp macro="">
      <xdr:nvCxnSpPr>
        <xdr:cNvPr id="683" name="直線コネクタ 682">
          <a:extLst>
            <a:ext uri="{FF2B5EF4-FFF2-40B4-BE49-F238E27FC236}">
              <a16:creationId xmlns:a16="http://schemas.microsoft.com/office/drawing/2014/main" id="{8844BA44-8335-487F-8CAA-118A249DA0D5}"/>
            </a:ext>
          </a:extLst>
        </xdr:cNvPr>
        <xdr:cNvCxnSpPr/>
      </xdr:nvCxnSpPr>
      <xdr:spPr>
        <a:xfrm>
          <a:off x="14592300" y="179165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166370</xdr:rowOff>
    </xdr:from>
    <xdr:to>
      <xdr:col>72</xdr:col>
      <xdr:colOff>38100</xdr:colOff>
      <xdr:row>104</xdr:row>
      <xdr:rowOff>96520</xdr:rowOff>
    </xdr:to>
    <xdr:sp macro="" textlink="">
      <xdr:nvSpPr>
        <xdr:cNvPr id="684" name="楕円 683">
          <a:extLst>
            <a:ext uri="{FF2B5EF4-FFF2-40B4-BE49-F238E27FC236}">
              <a16:creationId xmlns:a16="http://schemas.microsoft.com/office/drawing/2014/main" id="{EA969BE3-156E-45DF-B6DB-47E438639E34}"/>
            </a:ext>
          </a:extLst>
        </xdr:cNvPr>
        <xdr:cNvSpPr/>
      </xdr:nvSpPr>
      <xdr:spPr>
        <a:xfrm>
          <a:off x="13652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45720</xdr:rowOff>
    </xdr:from>
    <xdr:to>
      <xdr:col>76</xdr:col>
      <xdr:colOff>114300</xdr:colOff>
      <xdr:row>104</xdr:row>
      <xdr:rowOff>85725</xdr:rowOff>
    </xdr:to>
    <xdr:cxnSp macro="">
      <xdr:nvCxnSpPr>
        <xdr:cNvPr id="685" name="直線コネクタ 684">
          <a:extLst>
            <a:ext uri="{FF2B5EF4-FFF2-40B4-BE49-F238E27FC236}">
              <a16:creationId xmlns:a16="http://schemas.microsoft.com/office/drawing/2014/main" id="{A08B0D61-4AEB-40CD-9247-8DD54A9886F6}"/>
            </a:ext>
          </a:extLst>
        </xdr:cNvPr>
        <xdr:cNvCxnSpPr/>
      </xdr:nvCxnSpPr>
      <xdr:spPr>
        <a:xfrm>
          <a:off x="13703300" y="17876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50164</xdr:rowOff>
    </xdr:from>
    <xdr:to>
      <xdr:col>67</xdr:col>
      <xdr:colOff>101600</xdr:colOff>
      <xdr:row>104</xdr:row>
      <xdr:rowOff>151764</xdr:rowOff>
    </xdr:to>
    <xdr:sp macro="" textlink="">
      <xdr:nvSpPr>
        <xdr:cNvPr id="686" name="楕円 685">
          <a:extLst>
            <a:ext uri="{FF2B5EF4-FFF2-40B4-BE49-F238E27FC236}">
              <a16:creationId xmlns:a16="http://schemas.microsoft.com/office/drawing/2014/main" id="{3F3D6E2F-1277-49D6-9DB3-3F8B562129BC}"/>
            </a:ext>
          </a:extLst>
        </xdr:cNvPr>
        <xdr:cNvSpPr/>
      </xdr:nvSpPr>
      <xdr:spPr>
        <a:xfrm>
          <a:off x="12763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45720</xdr:rowOff>
    </xdr:from>
    <xdr:to>
      <xdr:col>71</xdr:col>
      <xdr:colOff>177800</xdr:colOff>
      <xdr:row>104</xdr:row>
      <xdr:rowOff>100964</xdr:rowOff>
    </xdr:to>
    <xdr:cxnSp macro="">
      <xdr:nvCxnSpPr>
        <xdr:cNvPr id="687" name="直線コネクタ 686">
          <a:extLst>
            <a:ext uri="{FF2B5EF4-FFF2-40B4-BE49-F238E27FC236}">
              <a16:creationId xmlns:a16="http://schemas.microsoft.com/office/drawing/2014/main" id="{6F833AC2-29D6-45C6-9020-14B659C66978}"/>
            </a:ext>
          </a:extLst>
        </xdr:cNvPr>
        <xdr:cNvCxnSpPr/>
      </xdr:nvCxnSpPr>
      <xdr:spPr>
        <a:xfrm flipV="1">
          <a:off x="12814300" y="178765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8" name="n_1aveValue【公民館】&#10;有形固定資産減価償却率">
          <a:extLst>
            <a:ext uri="{FF2B5EF4-FFF2-40B4-BE49-F238E27FC236}">
              <a16:creationId xmlns:a16="http://schemas.microsoft.com/office/drawing/2014/main" id="{3C7206FF-E814-43A2-B244-ED484A35D83A}"/>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689" name="n_2aveValue【公民館】&#10;有形固定資産減価償却率">
          <a:extLst>
            <a:ext uri="{FF2B5EF4-FFF2-40B4-BE49-F238E27FC236}">
              <a16:creationId xmlns:a16="http://schemas.microsoft.com/office/drawing/2014/main" id="{23329EA9-FD20-4E38-A9E1-33FF1D09CDF3}"/>
            </a:ext>
          </a:extLst>
        </xdr:cNvPr>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90" name="n_3aveValue【公民館】&#10;有形固定資産減価償却率">
          <a:extLst>
            <a:ext uri="{FF2B5EF4-FFF2-40B4-BE49-F238E27FC236}">
              <a16:creationId xmlns:a16="http://schemas.microsoft.com/office/drawing/2014/main" id="{BE88AA1F-5F33-4B98-98D9-A0AD3BBD2A1A}"/>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691" name="n_4aveValue【公民館】&#10;有形固定資産減価償却率">
          <a:extLst>
            <a:ext uri="{FF2B5EF4-FFF2-40B4-BE49-F238E27FC236}">
              <a16:creationId xmlns:a16="http://schemas.microsoft.com/office/drawing/2014/main" id="{A545F103-F2AC-463D-80E5-A1394F8DB5B3}"/>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30497</xdr:rowOff>
    </xdr:from>
    <xdr:ext cx="405111" cy="259045"/>
    <xdr:sp macro="" textlink="">
      <xdr:nvSpPr>
        <xdr:cNvPr id="692" name="n_1mainValue【公民館】&#10;有形固定資産減価償却率">
          <a:extLst>
            <a:ext uri="{FF2B5EF4-FFF2-40B4-BE49-F238E27FC236}">
              <a16:creationId xmlns:a16="http://schemas.microsoft.com/office/drawing/2014/main" id="{FCC62F28-BC3C-4DB9-89BC-EDEB0C241857}"/>
            </a:ext>
          </a:extLst>
        </xdr:cNvPr>
        <xdr:cNvSpPr txBox="1"/>
      </xdr:nvSpPr>
      <xdr:spPr>
        <a:xfrm>
          <a:off x="152660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693" name="n_2mainValue【公民館】&#10;有形固定資産減価償却率">
          <a:extLst>
            <a:ext uri="{FF2B5EF4-FFF2-40B4-BE49-F238E27FC236}">
              <a16:creationId xmlns:a16="http://schemas.microsoft.com/office/drawing/2014/main" id="{2926B7AB-84A4-4699-8777-9E2F8DA59D40}"/>
            </a:ext>
          </a:extLst>
        </xdr:cNvPr>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87647</xdr:rowOff>
    </xdr:from>
    <xdr:ext cx="405111" cy="259045"/>
    <xdr:sp macro="" textlink="">
      <xdr:nvSpPr>
        <xdr:cNvPr id="694" name="n_3mainValue【公民館】&#10;有形固定資産減価償却率">
          <a:extLst>
            <a:ext uri="{FF2B5EF4-FFF2-40B4-BE49-F238E27FC236}">
              <a16:creationId xmlns:a16="http://schemas.microsoft.com/office/drawing/2014/main" id="{A527FCB4-E053-44FE-A5BF-AB021862E3C9}"/>
            </a:ext>
          </a:extLst>
        </xdr:cNvPr>
        <xdr:cNvSpPr txBox="1"/>
      </xdr:nvSpPr>
      <xdr:spPr>
        <a:xfrm>
          <a:off x="13500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142891</xdr:rowOff>
    </xdr:from>
    <xdr:ext cx="405111" cy="259045"/>
    <xdr:sp macro="" textlink="">
      <xdr:nvSpPr>
        <xdr:cNvPr id="695" name="n_4mainValue【公民館】&#10;有形固定資産減価償却率">
          <a:extLst>
            <a:ext uri="{FF2B5EF4-FFF2-40B4-BE49-F238E27FC236}">
              <a16:creationId xmlns:a16="http://schemas.microsoft.com/office/drawing/2014/main" id="{13DA3093-A5EA-4EB6-AC31-0F5DB926F367}"/>
            </a:ext>
          </a:extLst>
        </xdr:cNvPr>
        <xdr:cNvSpPr txBox="1"/>
      </xdr:nvSpPr>
      <xdr:spPr>
        <a:xfrm>
          <a:off x="12611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66ED8143-3DB8-45C1-A92F-5243C26272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A932F397-3EC3-4600-B8A2-5C368742BE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4FAFE098-66F4-4C47-A8FF-08065DF1D5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D6891CEC-5817-4F13-809F-4D6D7D3B6B6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273605C-61F7-428B-9447-4A6BC2A7FD2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52FF3B1D-2409-403E-8E6B-CEE8A12D1B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EDAFC8AB-213E-4461-A867-A18929539C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130611DA-6FA9-4ECD-B255-DDA69AEF97B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88C06C27-AEDD-47C2-B0B8-4301758AAD6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1F740EF6-2DB9-4603-BFA6-D4BDD90D884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C98A3EAF-A51D-480F-8F7F-05AAF71A3C8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BB72855D-4433-4B7F-92F8-73B2A4A7E54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B6260EF5-49DB-44F2-8957-17C40E75E79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FE57D945-A25E-4006-A63D-3127EFD395D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C7AF4099-1CF2-44AE-8363-78ACCB56B25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1B28B114-87CB-43A7-A5FF-E21FD7ACA24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FBA3EE23-3EDC-444B-A201-C81EBD87844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C63270D6-88AF-46DC-80AF-9DCEC4AE3B8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B24D6EEF-02D0-426E-98DA-86857E3A1B5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BC64A282-4159-4BF5-B795-3B3508BEA80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71FAB02A-7910-462E-86BB-9EEE84CC7DC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30C9E5A1-CAE3-4865-AAD0-0EDFC8DBAA6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C9FB6453-DDDE-46C7-B85C-9B157AF1FA6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CE736D5E-9110-41FC-A0F9-9E0E66C4CDA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2F340B79-9FCC-4DCD-84AD-6A03A02EA7C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a:extLst>
            <a:ext uri="{FF2B5EF4-FFF2-40B4-BE49-F238E27FC236}">
              <a16:creationId xmlns:a16="http://schemas.microsoft.com/office/drawing/2014/main" id="{9758EAED-A521-41A6-873B-7D88575CD3D3}"/>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a:extLst>
            <a:ext uri="{FF2B5EF4-FFF2-40B4-BE49-F238E27FC236}">
              <a16:creationId xmlns:a16="http://schemas.microsoft.com/office/drawing/2014/main" id="{5748622A-F3B6-432D-9F97-A0D931D6CBBC}"/>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a:extLst>
            <a:ext uri="{FF2B5EF4-FFF2-40B4-BE49-F238E27FC236}">
              <a16:creationId xmlns:a16="http://schemas.microsoft.com/office/drawing/2014/main" id="{E52DEA82-2F4A-45F1-AE7E-4B6C9F2FD026}"/>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a:extLst>
            <a:ext uri="{FF2B5EF4-FFF2-40B4-BE49-F238E27FC236}">
              <a16:creationId xmlns:a16="http://schemas.microsoft.com/office/drawing/2014/main" id="{046CDFB7-810F-4829-AB08-BB002C1E0032}"/>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a:extLst>
            <a:ext uri="{FF2B5EF4-FFF2-40B4-BE49-F238E27FC236}">
              <a16:creationId xmlns:a16="http://schemas.microsoft.com/office/drawing/2014/main" id="{F0E9BCAD-146E-4FA3-9A10-79FFAB386795}"/>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6" name="【公民館】&#10;一人当たり面積平均値テキスト">
          <a:extLst>
            <a:ext uri="{FF2B5EF4-FFF2-40B4-BE49-F238E27FC236}">
              <a16:creationId xmlns:a16="http://schemas.microsoft.com/office/drawing/2014/main" id="{BDB96DB7-EBEB-43C2-921D-EB0FD2FF764D}"/>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a:extLst>
            <a:ext uri="{FF2B5EF4-FFF2-40B4-BE49-F238E27FC236}">
              <a16:creationId xmlns:a16="http://schemas.microsoft.com/office/drawing/2014/main" id="{FD7464BD-ED0F-4CC8-818E-E41F699E9C98}"/>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a:extLst>
            <a:ext uri="{FF2B5EF4-FFF2-40B4-BE49-F238E27FC236}">
              <a16:creationId xmlns:a16="http://schemas.microsoft.com/office/drawing/2014/main" id="{8914B2ED-9431-4982-9657-EFDBAAD63095}"/>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29" name="フローチャート: 判断 728">
          <a:extLst>
            <a:ext uri="{FF2B5EF4-FFF2-40B4-BE49-F238E27FC236}">
              <a16:creationId xmlns:a16="http://schemas.microsoft.com/office/drawing/2014/main" id="{AC532FCE-5BF2-4381-A07A-4AA616ED1B17}"/>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0" name="フローチャート: 判断 729">
          <a:extLst>
            <a:ext uri="{FF2B5EF4-FFF2-40B4-BE49-F238E27FC236}">
              <a16:creationId xmlns:a16="http://schemas.microsoft.com/office/drawing/2014/main" id="{8D6427C1-6558-4F1B-AB35-0252413802CD}"/>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1" name="フローチャート: 判断 730">
          <a:extLst>
            <a:ext uri="{FF2B5EF4-FFF2-40B4-BE49-F238E27FC236}">
              <a16:creationId xmlns:a16="http://schemas.microsoft.com/office/drawing/2014/main" id="{C4C613B7-CF0A-4DA8-ABE3-2E7D56B18E0A}"/>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71D216E-2B90-49B1-AF90-8D2E641B2E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F43CF59-58D5-421C-A304-5F16F02A43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053A5A9-54B4-4248-A944-CA7F141336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F8EF063-1805-4851-B061-38E9412873B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330830A-DED0-48AA-9195-66A0A196333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67855</xdr:rowOff>
    </xdr:from>
    <xdr:to>
      <xdr:col>116</xdr:col>
      <xdr:colOff>114300</xdr:colOff>
      <xdr:row>108</xdr:row>
      <xdr:rowOff>169455</xdr:rowOff>
    </xdr:to>
    <xdr:sp macro="" textlink="">
      <xdr:nvSpPr>
        <xdr:cNvPr id="737" name="楕円 736">
          <a:extLst>
            <a:ext uri="{FF2B5EF4-FFF2-40B4-BE49-F238E27FC236}">
              <a16:creationId xmlns:a16="http://schemas.microsoft.com/office/drawing/2014/main" id="{575B7C41-042D-4DF0-AC22-5D17A4914C32}"/>
            </a:ext>
          </a:extLst>
        </xdr:cNvPr>
        <xdr:cNvSpPr/>
      </xdr:nvSpPr>
      <xdr:spPr>
        <a:xfrm>
          <a:off x="22110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154232</xdr:rowOff>
    </xdr:from>
    <xdr:ext cx="469744" cy="259045"/>
    <xdr:sp macro="" textlink="">
      <xdr:nvSpPr>
        <xdr:cNvPr id="738" name="【公民館】&#10;一人当たり面積該当値テキスト">
          <a:extLst>
            <a:ext uri="{FF2B5EF4-FFF2-40B4-BE49-F238E27FC236}">
              <a16:creationId xmlns:a16="http://schemas.microsoft.com/office/drawing/2014/main" id="{5A75EFCD-3DB5-4B7A-BD6E-6540A88EB60A}"/>
            </a:ext>
          </a:extLst>
        </xdr:cNvPr>
        <xdr:cNvSpPr txBox="1"/>
      </xdr:nvSpPr>
      <xdr:spPr>
        <a:xfrm>
          <a:off x="22199600" y="184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67855</xdr:rowOff>
    </xdr:from>
    <xdr:to>
      <xdr:col>112</xdr:col>
      <xdr:colOff>38100</xdr:colOff>
      <xdr:row>108</xdr:row>
      <xdr:rowOff>169455</xdr:rowOff>
    </xdr:to>
    <xdr:sp macro="" textlink="">
      <xdr:nvSpPr>
        <xdr:cNvPr id="739" name="楕円 738">
          <a:extLst>
            <a:ext uri="{FF2B5EF4-FFF2-40B4-BE49-F238E27FC236}">
              <a16:creationId xmlns:a16="http://schemas.microsoft.com/office/drawing/2014/main" id="{E0C4AB58-5ED5-466B-AC2C-118968568306}"/>
            </a:ext>
          </a:extLst>
        </xdr:cNvPr>
        <xdr:cNvSpPr/>
      </xdr:nvSpPr>
      <xdr:spPr>
        <a:xfrm>
          <a:off x="21272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118655</xdr:rowOff>
    </xdr:from>
    <xdr:to>
      <xdr:col>116</xdr:col>
      <xdr:colOff>63500</xdr:colOff>
      <xdr:row>108</xdr:row>
      <xdr:rowOff>118655</xdr:rowOff>
    </xdr:to>
    <xdr:cxnSp macro="">
      <xdr:nvCxnSpPr>
        <xdr:cNvPr id="740" name="直線コネクタ 739">
          <a:extLst>
            <a:ext uri="{FF2B5EF4-FFF2-40B4-BE49-F238E27FC236}">
              <a16:creationId xmlns:a16="http://schemas.microsoft.com/office/drawing/2014/main" id="{915BC000-777A-4B4A-BA24-7B1E3B434B5A}"/>
            </a:ext>
          </a:extLst>
        </xdr:cNvPr>
        <xdr:cNvCxnSpPr/>
      </xdr:nvCxnSpPr>
      <xdr:spPr>
        <a:xfrm>
          <a:off x="21323300" y="18635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67855</xdr:rowOff>
    </xdr:from>
    <xdr:to>
      <xdr:col>107</xdr:col>
      <xdr:colOff>101600</xdr:colOff>
      <xdr:row>108</xdr:row>
      <xdr:rowOff>169455</xdr:rowOff>
    </xdr:to>
    <xdr:sp macro="" textlink="">
      <xdr:nvSpPr>
        <xdr:cNvPr id="741" name="楕円 740">
          <a:extLst>
            <a:ext uri="{FF2B5EF4-FFF2-40B4-BE49-F238E27FC236}">
              <a16:creationId xmlns:a16="http://schemas.microsoft.com/office/drawing/2014/main" id="{6458537F-34DD-4F33-A566-69CAE2BC26C8}"/>
            </a:ext>
          </a:extLst>
        </xdr:cNvPr>
        <xdr:cNvSpPr/>
      </xdr:nvSpPr>
      <xdr:spPr>
        <a:xfrm>
          <a:off x="20383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118655</xdr:rowOff>
    </xdr:from>
    <xdr:to>
      <xdr:col>111</xdr:col>
      <xdr:colOff>177800</xdr:colOff>
      <xdr:row>108</xdr:row>
      <xdr:rowOff>118655</xdr:rowOff>
    </xdr:to>
    <xdr:cxnSp macro="">
      <xdr:nvCxnSpPr>
        <xdr:cNvPr id="742" name="直線コネクタ 741">
          <a:extLst>
            <a:ext uri="{FF2B5EF4-FFF2-40B4-BE49-F238E27FC236}">
              <a16:creationId xmlns:a16="http://schemas.microsoft.com/office/drawing/2014/main" id="{EC028B49-CF03-48E1-A17B-3BF0B83041DB}"/>
            </a:ext>
          </a:extLst>
        </xdr:cNvPr>
        <xdr:cNvCxnSpPr/>
      </xdr:nvCxnSpPr>
      <xdr:spPr>
        <a:xfrm>
          <a:off x="20434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67855</xdr:rowOff>
    </xdr:from>
    <xdr:to>
      <xdr:col>102</xdr:col>
      <xdr:colOff>165100</xdr:colOff>
      <xdr:row>108</xdr:row>
      <xdr:rowOff>169455</xdr:rowOff>
    </xdr:to>
    <xdr:sp macro="" textlink="">
      <xdr:nvSpPr>
        <xdr:cNvPr id="743" name="楕円 742">
          <a:extLst>
            <a:ext uri="{FF2B5EF4-FFF2-40B4-BE49-F238E27FC236}">
              <a16:creationId xmlns:a16="http://schemas.microsoft.com/office/drawing/2014/main" id="{A23C6DC3-FEA3-4DE3-B0C1-A2C9C8717908}"/>
            </a:ext>
          </a:extLst>
        </xdr:cNvPr>
        <xdr:cNvSpPr/>
      </xdr:nvSpPr>
      <xdr:spPr>
        <a:xfrm>
          <a:off x="19494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118655</xdr:rowOff>
    </xdr:from>
    <xdr:to>
      <xdr:col>107</xdr:col>
      <xdr:colOff>50800</xdr:colOff>
      <xdr:row>108</xdr:row>
      <xdr:rowOff>118655</xdr:rowOff>
    </xdr:to>
    <xdr:cxnSp macro="">
      <xdr:nvCxnSpPr>
        <xdr:cNvPr id="744" name="直線コネクタ 743">
          <a:extLst>
            <a:ext uri="{FF2B5EF4-FFF2-40B4-BE49-F238E27FC236}">
              <a16:creationId xmlns:a16="http://schemas.microsoft.com/office/drawing/2014/main" id="{EBAA4B7C-A8C0-4C61-8B39-0E9AD1D6FDBF}"/>
            </a:ext>
          </a:extLst>
        </xdr:cNvPr>
        <xdr:cNvCxnSpPr/>
      </xdr:nvCxnSpPr>
      <xdr:spPr>
        <a:xfrm>
          <a:off x="19545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64588</xdr:rowOff>
    </xdr:from>
    <xdr:to>
      <xdr:col>98</xdr:col>
      <xdr:colOff>38100</xdr:colOff>
      <xdr:row>108</xdr:row>
      <xdr:rowOff>166188</xdr:rowOff>
    </xdr:to>
    <xdr:sp macro="" textlink="">
      <xdr:nvSpPr>
        <xdr:cNvPr id="745" name="楕円 744">
          <a:extLst>
            <a:ext uri="{FF2B5EF4-FFF2-40B4-BE49-F238E27FC236}">
              <a16:creationId xmlns:a16="http://schemas.microsoft.com/office/drawing/2014/main" id="{4D3209A5-8FE0-4099-94FF-2B6E9A3F524B}"/>
            </a:ext>
          </a:extLst>
        </xdr:cNvPr>
        <xdr:cNvSpPr/>
      </xdr:nvSpPr>
      <xdr:spPr>
        <a:xfrm>
          <a:off x="18605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115388</xdr:rowOff>
    </xdr:from>
    <xdr:to>
      <xdr:col>102</xdr:col>
      <xdr:colOff>114300</xdr:colOff>
      <xdr:row>108</xdr:row>
      <xdr:rowOff>118655</xdr:rowOff>
    </xdr:to>
    <xdr:cxnSp macro="">
      <xdr:nvCxnSpPr>
        <xdr:cNvPr id="746" name="直線コネクタ 745">
          <a:extLst>
            <a:ext uri="{FF2B5EF4-FFF2-40B4-BE49-F238E27FC236}">
              <a16:creationId xmlns:a16="http://schemas.microsoft.com/office/drawing/2014/main" id="{A4318D30-24A5-481C-AA4C-FA64C643E971}"/>
            </a:ext>
          </a:extLst>
        </xdr:cNvPr>
        <xdr:cNvCxnSpPr/>
      </xdr:nvCxnSpPr>
      <xdr:spPr>
        <a:xfrm>
          <a:off x="18656300" y="186319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7" name="n_1aveValue【公民館】&#10;一人当たり面積">
          <a:extLst>
            <a:ext uri="{FF2B5EF4-FFF2-40B4-BE49-F238E27FC236}">
              <a16:creationId xmlns:a16="http://schemas.microsoft.com/office/drawing/2014/main" id="{10E4C259-43AD-4471-B878-2ACC89FC9D8E}"/>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48" name="n_2aveValue【公民館】&#10;一人当たり面積">
          <a:extLst>
            <a:ext uri="{FF2B5EF4-FFF2-40B4-BE49-F238E27FC236}">
              <a16:creationId xmlns:a16="http://schemas.microsoft.com/office/drawing/2014/main" id="{C398BAB0-D7DB-41F8-A1B9-4589BAC333FE}"/>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749" name="n_3aveValue【公民館】&#10;一人当たり面積">
          <a:extLst>
            <a:ext uri="{FF2B5EF4-FFF2-40B4-BE49-F238E27FC236}">
              <a16:creationId xmlns:a16="http://schemas.microsoft.com/office/drawing/2014/main" id="{682180B5-78D3-40F3-B0B8-A56E1FD1A887}"/>
            </a:ext>
          </a:extLst>
        </xdr:cNvPr>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0" name="n_4aveValue【公民館】&#10;一人当たり面積">
          <a:extLst>
            <a:ext uri="{FF2B5EF4-FFF2-40B4-BE49-F238E27FC236}">
              <a16:creationId xmlns:a16="http://schemas.microsoft.com/office/drawing/2014/main" id="{30F2D3E1-BD91-41CF-87BB-30BFFB108628}"/>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160582</xdr:rowOff>
    </xdr:from>
    <xdr:ext cx="469744" cy="259045"/>
    <xdr:sp macro="" textlink="">
      <xdr:nvSpPr>
        <xdr:cNvPr id="751" name="n_1mainValue【公民館】&#10;一人当たり面積">
          <a:extLst>
            <a:ext uri="{FF2B5EF4-FFF2-40B4-BE49-F238E27FC236}">
              <a16:creationId xmlns:a16="http://schemas.microsoft.com/office/drawing/2014/main" id="{D987AB9D-0199-46CC-B2C8-7CFCDC254CAD}"/>
            </a:ext>
          </a:extLst>
        </xdr:cNvPr>
        <xdr:cNvSpPr txBox="1"/>
      </xdr:nvSpPr>
      <xdr:spPr>
        <a:xfrm>
          <a:off x="210757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160582</xdr:rowOff>
    </xdr:from>
    <xdr:ext cx="469744" cy="259045"/>
    <xdr:sp macro="" textlink="">
      <xdr:nvSpPr>
        <xdr:cNvPr id="752" name="n_2mainValue【公民館】&#10;一人当たり面積">
          <a:extLst>
            <a:ext uri="{FF2B5EF4-FFF2-40B4-BE49-F238E27FC236}">
              <a16:creationId xmlns:a16="http://schemas.microsoft.com/office/drawing/2014/main" id="{4DD8220E-4F7B-4416-AC77-A6D162B016B0}"/>
            </a:ext>
          </a:extLst>
        </xdr:cNvPr>
        <xdr:cNvSpPr txBox="1"/>
      </xdr:nvSpPr>
      <xdr:spPr>
        <a:xfrm>
          <a:off x="20199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160582</xdr:rowOff>
    </xdr:from>
    <xdr:ext cx="469744" cy="259045"/>
    <xdr:sp macro="" textlink="">
      <xdr:nvSpPr>
        <xdr:cNvPr id="753" name="n_3mainValue【公民館】&#10;一人当たり面積">
          <a:extLst>
            <a:ext uri="{FF2B5EF4-FFF2-40B4-BE49-F238E27FC236}">
              <a16:creationId xmlns:a16="http://schemas.microsoft.com/office/drawing/2014/main" id="{25BE2B63-9188-43B0-ACDB-4D057AA46C68}"/>
            </a:ext>
          </a:extLst>
        </xdr:cNvPr>
        <xdr:cNvSpPr txBox="1"/>
      </xdr:nvSpPr>
      <xdr:spPr>
        <a:xfrm>
          <a:off x="19310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157315</xdr:rowOff>
    </xdr:from>
    <xdr:ext cx="469744" cy="259045"/>
    <xdr:sp macro="" textlink="">
      <xdr:nvSpPr>
        <xdr:cNvPr id="754" name="n_4mainValue【公民館】&#10;一人当たり面積">
          <a:extLst>
            <a:ext uri="{FF2B5EF4-FFF2-40B4-BE49-F238E27FC236}">
              <a16:creationId xmlns:a16="http://schemas.microsoft.com/office/drawing/2014/main" id="{E8A40405-BEA1-48A3-A195-5D98B62487CD}"/>
            </a:ext>
          </a:extLst>
        </xdr:cNvPr>
        <xdr:cNvSpPr txBox="1"/>
      </xdr:nvSpPr>
      <xdr:spPr>
        <a:xfrm>
          <a:off x="18421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6BB2FBF9-F178-4509-833E-7B9F30102E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8DAA2538-7BE1-4E31-A8CE-81F0E9E12E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DA42901E-8B73-4577-A10D-FE11AF66426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有形固定資産減価償却率が特に低くなっている施設は、認定こども園・幼稚園・保育所、一般廃棄物処理施設となっており、一方高くなっている施設は体育館・プール、福祉施設、市民会館、庁舎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有形固定資産減価償却率が低い認定こども園・幼稚園・保育所については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以前から保育施設について民営化してきたことが要因であると考えており、令和２年度は、１園を民営化するため施設を売却したことにより減価償却率は減少している。一般廃棄物処理施設については、令和元年度に焼却施設が完成したことから類似団体平均を大幅に下回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有形固定資産減価償却率が高い市民会館は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年度から耐震化等工事を実施していることから今後減少していくものと考えており、体育館・プール、福祉施設、庁舎は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今後も公共施設等総合管理計画に基づき、市民の要望などを踏まえながら慎重に統廃合を推進していく。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2526F2-F18E-4D4B-9EF4-059BCF37D9F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250D92-730D-4B48-B098-055E158194B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37DF49-4094-4B8A-871F-1ADB5D92330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CDACFC-5402-40AD-B057-A90EDFD82B0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498086-42EA-4541-ACCA-FF85742587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B5778D1-E447-4EB6-8A79-5165276293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2BF6A3F-A25A-41BF-A8FB-BE138B04A8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E9976F-B444-4F2A-A3CF-E526015B2B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115A14-6E90-4625-B807-AA7929B216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D0D02D-CE6E-4595-B06A-37D154E6C4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70,179
69,635
294.65
37,443,152
36,269,507
1,160,238
15,686,809
25,963,845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9CE5A6-97E2-4806-94D7-697E3C34EB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FB9740-288E-4DDF-8877-9724E6039A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3FCF6A-FAF8-420E-9A11-3876922EBE8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AB1FAC-DDC0-407F-AA6E-00707F6B6B9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3DA87D-96D0-432F-9455-A4927DE05A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524BBC-DCBD-4400-85A6-0772D590CE9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039AC5-9767-4060-AB68-3291295A11E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EFBB6C-36C9-45EB-B280-F47E925586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F087CB-23B7-4AD4-ACD8-BE994FF8AC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F23C28-2D85-4B22-A3B2-CFE282FFD2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65B163-7B28-4932-B2D1-7E335FDFB96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EBC3C46-F0B0-42BD-A406-1D4D0FFF588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80EBA5-E66A-4864-A430-55CCC3057F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2133CC-B5AB-4489-99CA-ADD6790ABAF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DDE86F-CE9C-41B8-8125-18361863A55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10924B-2951-42A6-95DE-54DA15C5CF2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3328AB-40D2-44BB-9E71-815DCF8C24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592786-C176-4494-8D4B-B7F0EDEB3C2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9F15D0A-6CF4-4DE0-8802-697F067A49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F4CBBE-D15C-4176-9099-67A5C5B41EE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A63F44F-A4B5-4E35-99D3-0F6D53E9F44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8FB17C2-DA36-44F9-9D24-DBA810228FE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3B2DC3-1B00-4D58-AD54-3E78E4494E4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AE5E6D-12DF-45F8-B10C-46470AF1C20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A49741E-0553-4301-AC2B-0A137711828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B2BC46-64A1-46EF-97F1-C47AB0AE6DA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55BC15-C4DD-4F4C-BF9D-98C08BF099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48A62B-490B-4D24-98AC-60F657C69A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81219C-2854-4EF7-A3D4-5F78122EE85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B220FC0-0ED2-4AA0-8952-6D1BB4E9A80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760B241-8FF9-4769-90AA-478C7C7AD6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27FDCC3-7DAE-4381-8FC1-3C7F68A8538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70913CE-1212-40B3-88A7-7A8478AF201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305146C-E4F5-4DFC-AECC-7F4BA37A627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FFC0C0E-7BF4-4A21-8264-8E1F0B7DBE7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FA72F8D-FEAB-464D-9725-9394940AADF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8C35F51-D852-458E-9B12-BB5582EB109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E1010B3-3AD2-4DDB-A4D7-17F8F0AF777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9232272-0EE7-456A-BDDB-F79E6E07A3E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767EF41-C921-44EF-AA3B-0301F0A1F4B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D38D9C5-2C0B-491E-A6B2-DA684105C4D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17BC010-3060-4839-AF97-5BA181237A1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6AA186C-E415-4C11-B67D-661E77B5107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6F026B5-51D8-45D0-829F-C6295DD5BD5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2F71648-E667-4389-BD40-2D98829BCC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9EE55D9-4C79-4540-9150-D0C8E529BFF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A8B200FA-2DA5-4B2E-AEB0-DE119B2A2019}"/>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FC774C2E-182D-4C02-8528-9E87028CD143}"/>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18E074D6-8355-4020-A66C-97A502902E25}"/>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5B0B1C75-BE4D-4A41-A39D-C03F9E656BF2}"/>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D236106E-6134-496F-9882-832FDDE667D1}"/>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1FAC485E-B3C6-4FF8-A0F0-B81AB437581A}"/>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412514BC-75AA-4CFB-911F-68445D2BEC15}"/>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7753E076-1E26-4FE5-9446-36A35082D4FD}"/>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2A8EFDAB-82CA-445F-B644-AD22C1B31ACD}"/>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6B179A98-A578-4F09-B13A-68F534015FA4}"/>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3DB24B3B-DDEF-4086-8478-080A008279A6}"/>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2EC7EC-0CD8-4331-8E96-0851B7ED0AD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1D88BD3-BCE8-4F6C-85AA-3380BB87ED8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CC7785A-C1C9-408C-816E-5B0EA870399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70EE69E-A6E1-4CE6-AE82-87FE8AECF9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F5CE801-1EE9-4251-BC96-D2767DD96D7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4" name="楕円 73">
          <a:extLst>
            <a:ext uri="{FF2B5EF4-FFF2-40B4-BE49-F238E27FC236}">
              <a16:creationId xmlns:a16="http://schemas.microsoft.com/office/drawing/2014/main" id="{24D33B7A-4504-49E4-9269-354F8FDE25D6}"/>
            </a:ext>
          </a:extLst>
        </xdr:cNvPr>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5" name="【図書館】&#10;有形固定資産減価償却率該当値テキスト">
          <a:extLst>
            <a:ext uri="{FF2B5EF4-FFF2-40B4-BE49-F238E27FC236}">
              <a16:creationId xmlns:a16="http://schemas.microsoft.com/office/drawing/2014/main" id="{2240217B-2ECD-4882-B20C-B5DFDFD47287}"/>
            </a:ext>
          </a:extLst>
        </xdr:cNvPr>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53159</xdr:rowOff>
    </xdr:from>
    <xdr:to>
      <xdr:col>20</xdr:col>
      <xdr:colOff>38100</xdr:colOff>
      <xdr:row>38</xdr:row>
      <xdr:rowOff>154759</xdr:rowOff>
    </xdr:to>
    <xdr:sp macro="" textlink="">
      <xdr:nvSpPr>
        <xdr:cNvPr id="76" name="楕円 75">
          <a:extLst>
            <a:ext uri="{FF2B5EF4-FFF2-40B4-BE49-F238E27FC236}">
              <a16:creationId xmlns:a16="http://schemas.microsoft.com/office/drawing/2014/main" id="{FBBCBB28-9C4D-4BAF-8C63-F7A066165477}"/>
            </a:ext>
          </a:extLst>
        </xdr:cNvPr>
        <xdr:cNvSpPr/>
      </xdr:nvSpPr>
      <xdr:spPr>
        <a:xfrm>
          <a:off x="3746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103959</xdr:rowOff>
    </xdr:from>
    <xdr:to>
      <xdr:col>24</xdr:col>
      <xdr:colOff>63500</xdr:colOff>
      <xdr:row>38</xdr:row>
      <xdr:rowOff>144780</xdr:rowOff>
    </xdr:to>
    <xdr:cxnSp macro="">
      <xdr:nvCxnSpPr>
        <xdr:cNvPr id="77" name="直線コネクタ 76">
          <a:extLst>
            <a:ext uri="{FF2B5EF4-FFF2-40B4-BE49-F238E27FC236}">
              <a16:creationId xmlns:a16="http://schemas.microsoft.com/office/drawing/2014/main" id="{0A4D5D08-40EF-49B7-805F-D5BB628C35C4}"/>
            </a:ext>
          </a:extLst>
        </xdr:cNvPr>
        <xdr:cNvCxnSpPr/>
      </xdr:nvCxnSpPr>
      <xdr:spPr>
        <a:xfrm>
          <a:off x="3797300" y="661905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169091</xdr:rowOff>
    </xdr:from>
    <xdr:to>
      <xdr:col>15</xdr:col>
      <xdr:colOff>101600</xdr:colOff>
      <xdr:row>38</xdr:row>
      <xdr:rowOff>99241</xdr:rowOff>
    </xdr:to>
    <xdr:sp macro="" textlink="">
      <xdr:nvSpPr>
        <xdr:cNvPr id="78" name="楕円 77">
          <a:extLst>
            <a:ext uri="{FF2B5EF4-FFF2-40B4-BE49-F238E27FC236}">
              <a16:creationId xmlns:a16="http://schemas.microsoft.com/office/drawing/2014/main" id="{1E508C49-A05B-49FC-BDBE-047FD30D5C75}"/>
            </a:ext>
          </a:extLst>
        </xdr:cNvPr>
        <xdr:cNvSpPr/>
      </xdr:nvSpPr>
      <xdr:spPr>
        <a:xfrm>
          <a:off x="2857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48441</xdr:rowOff>
    </xdr:from>
    <xdr:to>
      <xdr:col>19</xdr:col>
      <xdr:colOff>177800</xdr:colOff>
      <xdr:row>38</xdr:row>
      <xdr:rowOff>103959</xdr:rowOff>
    </xdr:to>
    <xdr:cxnSp macro="">
      <xdr:nvCxnSpPr>
        <xdr:cNvPr id="79" name="直線コネクタ 78">
          <a:extLst>
            <a:ext uri="{FF2B5EF4-FFF2-40B4-BE49-F238E27FC236}">
              <a16:creationId xmlns:a16="http://schemas.microsoft.com/office/drawing/2014/main" id="{2A43C5DB-901E-4D09-9074-FC425D64069B}"/>
            </a:ext>
          </a:extLst>
        </xdr:cNvPr>
        <xdr:cNvCxnSpPr/>
      </xdr:nvCxnSpPr>
      <xdr:spPr>
        <a:xfrm>
          <a:off x="2908300" y="656354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146231</xdr:rowOff>
    </xdr:from>
    <xdr:to>
      <xdr:col>10</xdr:col>
      <xdr:colOff>165100</xdr:colOff>
      <xdr:row>38</xdr:row>
      <xdr:rowOff>76381</xdr:rowOff>
    </xdr:to>
    <xdr:sp macro="" textlink="">
      <xdr:nvSpPr>
        <xdr:cNvPr id="80" name="楕円 79">
          <a:extLst>
            <a:ext uri="{FF2B5EF4-FFF2-40B4-BE49-F238E27FC236}">
              <a16:creationId xmlns:a16="http://schemas.microsoft.com/office/drawing/2014/main" id="{AF3B5479-1685-46E4-AACE-9CB6BA6BDF53}"/>
            </a:ext>
          </a:extLst>
        </xdr:cNvPr>
        <xdr:cNvSpPr/>
      </xdr:nvSpPr>
      <xdr:spPr>
        <a:xfrm>
          <a:off x="1968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25581</xdr:rowOff>
    </xdr:from>
    <xdr:to>
      <xdr:col>15</xdr:col>
      <xdr:colOff>50800</xdr:colOff>
      <xdr:row>38</xdr:row>
      <xdr:rowOff>48441</xdr:rowOff>
    </xdr:to>
    <xdr:cxnSp macro="">
      <xdr:nvCxnSpPr>
        <xdr:cNvPr id="81" name="直線コネクタ 80">
          <a:extLst>
            <a:ext uri="{FF2B5EF4-FFF2-40B4-BE49-F238E27FC236}">
              <a16:creationId xmlns:a16="http://schemas.microsoft.com/office/drawing/2014/main" id="{11B6C60E-EE1B-45CB-982F-7CA21788ADA5}"/>
            </a:ext>
          </a:extLst>
        </xdr:cNvPr>
        <xdr:cNvCxnSpPr/>
      </xdr:nvCxnSpPr>
      <xdr:spPr>
        <a:xfrm>
          <a:off x="2019300" y="65406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a:extLst>
            <a:ext uri="{FF2B5EF4-FFF2-40B4-BE49-F238E27FC236}">
              <a16:creationId xmlns:a16="http://schemas.microsoft.com/office/drawing/2014/main" id="{C2F5756E-CECB-4FA5-BEA9-26BFB978ECE1}"/>
            </a:ext>
          </a:extLst>
        </xdr:cNvPr>
        <xdr:cNvSpPr/>
      </xdr:nvSpPr>
      <xdr:spPr>
        <a:xfrm>
          <a:off x="1079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25581</xdr:rowOff>
    </xdr:from>
    <xdr:to>
      <xdr:col>10</xdr:col>
      <xdr:colOff>114300</xdr:colOff>
      <xdr:row>38</xdr:row>
      <xdr:rowOff>71301</xdr:rowOff>
    </xdr:to>
    <xdr:cxnSp macro="">
      <xdr:nvCxnSpPr>
        <xdr:cNvPr id="83" name="直線コネクタ 82">
          <a:extLst>
            <a:ext uri="{FF2B5EF4-FFF2-40B4-BE49-F238E27FC236}">
              <a16:creationId xmlns:a16="http://schemas.microsoft.com/office/drawing/2014/main" id="{AB81BA7A-1003-4CDA-BB04-B9883EA1BA92}"/>
            </a:ext>
          </a:extLst>
        </xdr:cNvPr>
        <xdr:cNvCxnSpPr/>
      </xdr:nvCxnSpPr>
      <xdr:spPr>
        <a:xfrm flipV="1">
          <a:off x="1130300" y="654068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5AC4186E-87D7-41B9-B417-E7FE831B5F5E}"/>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BE379597-BF78-4BC2-874C-AB553084810D}"/>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50338EC0-B753-4646-A561-0FB740B83D39}"/>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EF4DF824-41F1-48F5-AC0A-042C7FD9DE98}"/>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145886</xdr:rowOff>
    </xdr:from>
    <xdr:ext cx="405111" cy="259045"/>
    <xdr:sp macro="" textlink="">
      <xdr:nvSpPr>
        <xdr:cNvPr id="88" name="n_1mainValue【図書館】&#10;有形固定資産減価償却率">
          <a:extLst>
            <a:ext uri="{FF2B5EF4-FFF2-40B4-BE49-F238E27FC236}">
              <a16:creationId xmlns:a16="http://schemas.microsoft.com/office/drawing/2014/main" id="{85A28F53-D02F-4067-88A2-A5543AE0DC43}"/>
            </a:ext>
          </a:extLst>
        </xdr:cNvPr>
        <xdr:cNvSpPr txBox="1"/>
      </xdr:nvSpPr>
      <xdr:spPr>
        <a:xfrm>
          <a:off x="3582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90368</xdr:rowOff>
    </xdr:from>
    <xdr:ext cx="405111" cy="259045"/>
    <xdr:sp macro="" textlink="">
      <xdr:nvSpPr>
        <xdr:cNvPr id="89" name="n_2mainValue【図書館】&#10;有形固定資産減価償却率">
          <a:extLst>
            <a:ext uri="{FF2B5EF4-FFF2-40B4-BE49-F238E27FC236}">
              <a16:creationId xmlns:a16="http://schemas.microsoft.com/office/drawing/2014/main" id="{75A41F2F-DBA3-4380-AD10-0AC739FC8A49}"/>
            </a:ext>
          </a:extLst>
        </xdr:cNvPr>
        <xdr:cNvSpPr txBox="1"/>
      </xdr:nvSpPr>
      <xdr:spPr>
        <a:xfrm>
          <a:off x="2705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67508</xdr:rowOff>
    </xdr:from>
    <xdr:ext cx="405111" cy="259045"/>
    <xdr:sp macro="" textlink="">
      <xdr:nvSpPr>
        <xdr:cNvPr id="90" name="n_3mainValue【図書館】&#10;有形固定資産減価償却率">
          <a:extLst>
            <a:ext uri="{FF2B5EF4-FFF2-40B4-BE49-F238E27FC236}">
              <a16:creationId xmlns:a16="http://schemas.microsoft.com/office/drawing/2014/main" id="{754D5F19-7F56-4B37-B02D-29CF3FC5F010}"/>
            </a:ext>
          </a:extLst>
        </xdr:cNvPr>
        <xdr:cNvSpPr txBox="1"/>
      </xdr:nvSpPr>
      <xdr:spPr>
        <a:xfrm>
          <a:off x="1816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113228</xdr:rowOff>
    </xdr:from>
    <xdr:ext cx="405111" cy="259045"/>
    <xdr:sp macro="" textlink="">
      <xdr:nvSpPr>
        <xdr:cNvPr id="91" name="n_4mainValue【図書館】&#10;有形固定資産減価償却率">
          <a:extLst>
            <a:ext uri="{FF2B5EF4-FFF2-40B4-BE49-F238E27FC236}">
              <a16:creationId xmlns:a16="http://schemas.microsoft.com/office/drawing/2014/main" id="{7F7F346F-23EB-418A-AFD4-4D8FBA02C90D}"/>
            </a:ext>
          </a:extLst>
        </xdr:cNvPr>
        <xdr:cNvSpPr txBox="1"/>
      </xdr:nvSpPr>
      <xdr:spPr>
        <a:xfrm>
          <a:off x="927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2E8FC28-FA69-49CD-9568-68BB7A1D464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494F13B-9FC1-46F2-A0FD-D305DCF043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7D893A8-5EF8-4BDC-8529-EBA1E89579C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4277FEB-0470-4FAD-AE60-7F7796E589D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DDF17BE-02ED-4D57-9A02-D060845B1B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A0CCB3E-AD78-4DC4-8A27-F185153240B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7584C15-5A61-4A4C-A805-78FCAD33641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B320EEE-6609-45C2-A6ED-B3A82A882CD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E8F6016-C822-4484-92A8-3D4B2566FF2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8A1F231-1F0D-438D-8F9B-0C3EFCA8CA4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41A5CC3A-892C-4B20-BBD9-00A34D810832}"/>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23D4CD3C-D5E2-4F0B-A443-94AF6EC52C83}"/>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5F0FCDD2-4C87-4998-9733-AD4E0FAB267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62106512-3546-4B94-89DD-6FC72321846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218D1CFB-B0E9-4718-9D0F-DE301268CA7C}"/>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F9D77CCF-3252-434B-B79D-B4981F500368}"/>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FC08227-2317-485E-BBF5-8EA71A0B07D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9489C835-C6C1-43EB-8472-3BED78FDB7C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831E2B8C-BEA9-4C0D-945D-C8C3B917EBD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5701A5AC-9061-4186-91E4-139A3CD7CB38}"/>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29B36F4C-B9AB-4337-B80A-60A89A206607}"/>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6D9AA16F-86E1-42BC-8793-4EE91670518A}"/>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8943EA3C-8E19-4EFB-908A-0CAD3ABAFFC6}"/>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E2092B70-1935-482C-B02B-D27B64689945}"/>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8A46BA04-1DCD-4DE1-9358-376476057474}"/>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4E620387-B664-4851-90FF-B9579484DB3F}"/>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867EFA0C-4497-4CAF-91CB-8B6B9A7F276F}"/>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626816DE-1109-4F75-AC1E-191C81A51AA2}"/>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BF6C5674-5E96-4C23-9A45-50907582F65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8A5C3E7C-463F-47CC-9B12-71BA332CC329}"/>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88573D5-4AC5-44CD-9865-43190C2E97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563B247-5DF1-4546-BDDC-15EE9DA2B8B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EC4A733-A62D-4988-B985-EF18B27381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6E16D9B-5AA8-4D97-A08D-A53B6008A47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0C43007-5F58-4EC9-83DC-B95AF9D599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27" name="楕円 126">
          <a:extLst>
            <a:ext uri="{FF2B5EF4-FFF2-40B4-BE49-F238E27FC236}">
              <a16:creationId xmlns:a16="http://schemas.microsoft.com/office/drawing/2014/main" id="{2E82F2DB-C0A6-4387-B131-871209524FB3}"/>
            </a:ext>
          </a:extLst>
        </xdr:cNvPr>
        <xdr:cNvSpPr/>
      </xdr:nvSpPr>
      <xdr:spPr>
        <a:xfrm>
          <a:off x="10426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43832</xdr:rowOff>
    </xdr:from>
    <xdr:ext cx="469744" cy="259045"/>
    <xdr:sp macro="" textlink="">
      <xdr:nvSpPr>
        <xdr:cNvPr id="128" name="【図書館】&#10;一人当たり面積該当値テキスト">
          <a:extLst>
            <a:ext uri="{FF2B5EF4-FFF2-40B4-BE49-F238E27FC236}">
              <a16:creationId xmlns:a16="http://schemas.microsoft.com/office/drawing/2014/main" id="{9FD3FBB7-829F-4EBD-A25A-D26C70D14982}"/>
            </a:ext>
          </a:extLst>
        </xdr:cNvPr>
        <xdr:cNvSpPr txBox="1"/>
      </xdr:nvSpPr>
      <xdr:spPr>
        <a:xfrm>
          <a:off x="10515600" y="67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65405</xdr:rowOff>
    </xdr:from>
    <xdr:to>
      <xdr:col>50</xdr:col>
      <xdr:colOff>165100</xdr:colOff>
      <xdr:row>39</xdr:row>
      <xdr:rowOff>167005</xdr:rowOff>
    </xdr:to>
    <xdr:sp macro="" textlink="">
      <xdr:nvSpPr>
        <xdr:cNvPr id="129" name="楕円 128">
          <a:extLst>
            <a:ext uri="{FF2B5EF4-FFF2-40B4-BE49-F238E27FC236}">
              <a16:creationId xmlns:a16="http://schemas.microsoft.com/office/drawing/2014/main" id="{979F3F56-448A-45C2-8821-B5D3D3C33FF0}"/>
            </a:ext>
          </a:extLst>
        </xdr:cNvPr>
        <xdr:cNvSpPr/>
      </xdr:nvSpPr>
      <xdr:spPr>
        <a:xfrm>
          <a:off x="9588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116205</xdr:rowOff>
    </xdr:from>
    <xdr:to>
      <xdr:col>55</xdr:col>
      <xdr:colOff>0</xdr:colOff>
      <xdr:row>39</xdr:row>
      <xdr:rowOff>116205</xdr:rowOff>
    </xdr:to>
    <xdr:cxnSp macro="">
      <xdr:nvCxnSpPr>
        <xdr:cNvPr id="130" name="直線コネクタ 129">
          <a:extLst>
            <a:ext uri="{FF2B5EF4-FFF2-40B4-BE49-F238E27FC236}">
              <a16:creationId xmlns:a16="http://schemas.microsoft.com/office/drawing/2014/main" id="{423E205D-4B46-4CDF-BEB4-85E46DE6B042}"/>
            </a:ext>
          </a:extLst>
        </xdr:cNvPr>
        <xdr:cNvCxnSpPr/>
      </xdr:nvCxnSpPr>
      <xdr:spPr>
        <a:xfrm>
          <a:off x="9639300" y="6802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31" name="楕円 130">
          <a:extLst>
            <a:ext uri="{FF2B5EF4-FFF2-40B4-BE49-F238E27FC236}">
              <a16:creationId xmlns:a16="http://schemas.microsoft.com/office/drawing/2014/main" id="{94FAF60A-3B02-4B83-846B-1C943A682A67}"/>
            </a:ext>
          </a:extLst>
        </xdr:cNvPr>
        <xdr:cNvSpPr/>
      </xdr:nvSpPr>
      <xdr:spPr>
        <a:xfrm>
          <a:off x="8699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116205</xdr:rowOff>
    </xdr:from>
    <xdr:to>
      <xdr:col>50</xdr:col>
      <xdr:colOff>114300</xdr:colOff>
      <xdr:row>39</xdr:row>
      <xdr:rowOff>116205</xdr:rowOff>
    </xdr:to>
    <xdr:cxnSp macro="">
      <xdr:nvCxnSpPr>
        <xdr:cNvPr id="132" name="直線コネクタ 131">
          <a:extLst>
            <a:ext uri="{FF2B5EF4-FFF2-40B4-BE49-F238E27FC236}">
              <a16:creationId xmlns:a16="http://schemas.microsoft.com/office/drawing/2014/main" id="{0063CF28-186E-4599-A4EA-58BFE2470142}"/>
            </a:ext>
          </a:extLst>
        </xdr:cNvPr>
        <xdr:cNvCxnSpPr/>
      </xdr:nvCxnSpPr>
      <xdr:spPr>
        <a:xfrm>
          <a:off x="8750300" y="680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65405</xdr:rowOff>
    </xdr:from>
    <xdr:to>
      <xdr:col>41</xdr:col>
      <xdr:colOff>101600</xdr:colOff>
      <xdr:row>39</xdr:row>
      <xdr:rowOff>167005</xdr:rowOff>
    </xdr:to>
    <xdr:sp macro="" textlink="">
      <xdr:nvSpPr>
        <xdr:cNvPr id="133" name="楕円 132">
          <a:extLst>
            <a:ext uri="{FF2B5EF4-FFF2-40B4-BE49-F238E27FC236}">
              <a16:creationId xmlns:a16="http://schemas.microsoft.com/office/drawing/2014/main" id="{F6598F59-A810-4650-872A-222E97867A73}"/>
            </a:ext>
          </a:extLst>
        </xdr:cNvPr>
        <xdr:cNvSpPr/>
      </xdr:nvSpPr>
      <xdr:spPr>
        <a:xfrm>
          <a:off x="7810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116205</xdr:rowOff>
    </xdr:from>
    <xdr:to>
      <xdr:col>45</xdr:col>
      <xdr:colOff>177800</xdr:colOff>
      <xdr:row>39</xdr:row>
      <xdr:rowOff>116205</xdr:rowOff>
    </xdr:to>
    <xdr:cxnSp macro="">
      <xdr:nvCxnSpPr>
        <xdr:cNvPr id="134" name="直線コネクタ 133">
          <a:extLst>
            <a:ext uri="{FF2B5EF4-FFF2-40B4-BE49-F238E27FC236}">
              <a16:creationId xmlns:a16="http://schemas.microsoft.com/office/drawing/2014/main" id="{E0B606FF-A776-4984-852D-53783E030268}"/>
            </a:ext>
          </a:extLst>
        </xdr:cNvPr>
        <xdr:cNvCxnSpPr/>
      </xdr:nvCxnSpPr>
      <xdr:spPr>
        <a:xfrm>
          <a:off x="7861300" y="680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5" name="楕円 134">
          <a:extLst>
            <a:ext uri="{FF2B5EF4-FFF2-40B4-BE49-F238E27FC236}">
              <a16:creationId xmlns:a16="http://schemas.microsoft.com/office/drawing/2014/main" id="{C5471EFE-EFA0-4733-988B-2D67CB586403}"/>
            </a:ext>
          </a:extLst>
        </xdr:cNvPr>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116205</xdr:rowOff>
    </xdr:to>
    <xdr:cxnSp macro="">
      <xdr:nvCxnSpPr>
        <xdr:cNvPr id="136" name="直線コネクタ 135">
          <a:extLst>
            <a:ext uri="{FF2B5EF4-FFF2-40B4-BE49-F238E27FC236}">
              <a16:creationId xmlns:a16="http://schemas.microsoft.com/office/drawing/2014/main" id="{35E8729E-4B77-4523-86B6-87C96ECC8C53}"/>
            </a:ext>
          </a:extLst>
        </xdr:cNvPr>
        <xdr:cNvCxnSpPr/>
      </xdr:nvCxnSpPr>
      <xdr:spPr>
        <a:xfrm>
          <a:off x="6972300" y="6797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41496963-7EF5-40A3-BB7C-FF31BE7CA607}"/>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718E0C0D-CC7C-4648-AAE0-AF6027CB9F18}"/>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F1B7B683-3280-4279-BA79-92A29C191B18}"/>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F7067306-B35F-430D-9E75-809DCD6CF02B}"/>
            </a:ext>
          </a:extLst>
        </xdr:cNvPr>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12082</xdr:rowOff>
    </xdr:from>
    <xdr:ext cx="469744" cy="259045"/>
    <xdr:sp macro="" textlink="">
      <xdr:nvSpPr>
        <xdr:cNvPr id="141" name="n_1mainValue【図書館】&#10;一人当たり面積">
          <a:extLst>
            <a:ext uri="{FF2B5EF4-FFF2-40B4-BE49-F238E27FC236}">
              <a16:creationId xmlns:a16="http://schemas.microsoft.com/office/drawing/2014/main" id="{E721227B-19B7-4B4B-916C-7AD4B40076BA}"/>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42" name="n_2mainValue【図書館】&#10;一人当たり面積">
          <a:extLst>
            <a:ext uri="{FF2B5EF4-FFF2-40B4-BE49-F238E27FC236}">
              <a16:creationId xmlns:a16="http://schemas.microsoft.com/office/drawing/2014/main" id="{330CD74D-D658-450C-8226-055639341F4D}"/>
            </a:ext>
          </a:extLst>
        </xdr:cNvPr>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12082</xdr:rowOff>
    </xdr:from>
    <xdr:ext cx="469744" cy="259045"/>
    <xdr:sp macro="" textlink="">
      <xdr:nvSpPr>
        <xdr:cNvPr id="143" name="n_3mainValue【図書館】&#10;一人当たり面積">
          <a:extLst>
            <a:ext uri="{FF2B5EF4-FFF2-40B4-BE49-F238E27FC236}">
              <a16:creationId xmlns:a16="http://schemas.microsoft.com/office/drawing/2014/main" id="{7469CB8A-224A-4B62-B2B0-B63D04CF597A}"/>
            </a:ext>
          </a:extLst>
        </xdr:cNvPr>
        <xdr:cNvSpPr txBox="1"/>
      </xdr:nvSpPr>
      <xdr:spPr>
        <a:xfrm>
          <a:off x="7626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mainValue【図書館】&#10;一人当たり面積">
          <a:extLst>
            <a:ext uri="{FF2B5EF4-FFF2-40B4-BE49-F238E27FC236}">
              <a16:creationId xmlns:a16="http://schemas.microsoft.com/office/drawing/2014/main" id="{A6FB5C93-0A32-4515-B258-119C008D02A4}"/>
            </a:ext>
          </a:extLst>
        </xdr:cNvPr>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3C0B2931-42D9-482D-BEFA-1E32B01B06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618A0C8D-2BCE-44F8-9724-9E273CCEF7D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89785EBF-D9B3-4038-92CB-67B65107D1C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F38B9C8E-823E-4C02-9AA6-3FADF196D4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92EA8A-1234-4D81-A2EE-EC52E4D691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A6792CF5-20DB-4841-B3E7-462C3C4F4E6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5BB2A866-5386-4416-8A09-2EE434740E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BABA10A6-FD49-42B0-A3D0-D92F0A490D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2679E044-9A1A-460F-BC34-D42587663C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966147B9-C3D4-4744-9716-BFF208483B8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E4FD13B4-063B-4BEB-BF7A-41B5F2CC04D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EC7F65C0-905D-4738-87A3-8954D9AD3E9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4E0559B5-0424-48AC-B74D-C9CDB347183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285FC357-708C-44B4-B814-7A1ED538363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6D6C8310-76E3-428E-9E61-FD28B640DDF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15DEADC8-DA20-4606-A995-C3A9E3ED99C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8315896A-EE27-4B7E-824F-261410862E3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495082CF-43E9-4A5A-A28E-5ADD4673E11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F434B1AB-6E4E-4B11-98DB-BBCCAEF4B67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FDDFB4A6-1137-4CFC-9CA5-8475B039CBF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58291BD3-87E5-45AC-B513-9E5B125D90B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272166AE-DDC7-4DD3-B076-3EF1F0849A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9BC428F4-A546-4ECC-A8EE-1B126BC23E6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A6BEC7CC-5EB8-4274-A3E6-087FE6717D0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254C1AA2-AB8D-44CC-AE5A-8658843F5817}"/>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5B1CFB56-F892-4021-9694-D23786241AB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56A6DB60-7BBF-4809-8AA2-8DDC4496EF0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8799604C-5294-49C9-B7E5-94DAD6FA5BE6}"/>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1D91AB1F-B1E2-4CA2-A60E-FE177EFDB20B}"/>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2B4BC590-BBF7-4945-94EB-44A7FFA2EA29}"/>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DA09789C-46D3-43BE-BCF4-304BD3669F42}"/>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F4BCFABA-E84A-4966-9F23-FB980510DFE2}"/>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2215DC25-329A-48F2-8E24-6C5541E3F6DC}"/>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43B959E5-1ADD-464A-A88D-E9FB28A22509}"/>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DDCD4A2B-3EE9-4625-8F66-10D5CD1270DF}"/>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DED99C2-D151-4267-93C3-41F5BC77A9D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C25DBE4-BE8F-44E8-8DFE-BE9E31995DB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AFD36EF-A2D7-49C3-87A2-6D3E1582C10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239948C-732E-40F1-8B62-9FA5FDC192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C25F63D-6EFE-499C-B6CA-1D5AF1578A7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50165</xdr:rowOff>
    </xdr:from>
    <xdr:to>
      <xdr:col>24</xdr:col>
      <xdr:colOff>114300</xdr:colOff>
      <xdr:row>62</xdr:row>
      <xdr:rowOff>151765</xdr:rowOff>
    </xdr:to>
    <xdr:sp macro="" textlink="">
      <xdr:nvSpPr>
        <xdr:cNvPr id="185" name="楕円 184">
          <a:extLst>
            <a:ext uri="{FF2B5EF4-FFF2-40B4-BE49-F238E27FC236}">
              <a16:creationId xmlns:a16="http://schemas.microsoft.com/office/drawing/2014/main" id="{51308438-437E-49DA-A3BA-44E9EC4C0635}"/>
            </a:ext>
          </a:extLst>
        </xdr:cNvPr>
        <xdr:cNvSpPr/>
      </xdr:nvSpPr>
      <xdr:spPr>
        <a:xfrm>
          <a:off x="4584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28592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DAAC6002-B54E-4369-B2D5-710AD0F48467}"/>
            </a:ext>
          </a:extLst>
        </xdr:cNvPr>
        <xdr:cNvSpPr txBox="1"/>
      </xdr:nvSpPr>
      <xdr:spPr>
        <a:xfrm>
          <a:off x="4673600"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31115</xdr:rowOff>
    </xdr:from>
    <xdr:to>
      <xdr:col>20</xdr:col>
      <xdr:colOff>38100</xdr:colOff>
      <xdr:row>62</xdr:row>
      <xdr:rowOff>132715</xdr:rowOff>
    </xdr:to>
    <xdr:sp macro="" textlink="">
      <xdr:nvSpPr>
        <xdr:cNvPr id="187" name="楕円 186">
          <a:extLst>
            <a:ext uri="{FF2B5EF4-FFF2-40B4-BE49-F238E27FC236}">
              <a16:creationId xmlns:a16="http://schemas.microsoft.com/office/drawing/2014/main" id="{E440B118-6C53-4313-AB3F-031DDC0A02DF}"/>
            </a:ext>
          </a:extLst>
        </xdr:cNvPr>
        <xdr:cNvSpPr/>
      </xdr:nvSpPr>
      <xdr:spPr>
        <a:xfrm>
          <a:off x="3746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81915</xdr:rowOff>
    </xdr:from>
    <xdr:to>
      <xdr:col>24</xdr:col>
      <xdr:colOff>63500</xdr:colOff>
      <xdr:row>62</xdr:row>
      <xdr:rowOff>100965</xdr:rowOff>
    </xdr:to>
    <xdr:cxnSp macro="">
      <xdr:nvCxnSpPr>
        <xdr:cNvPr id="188" name="直線コネクタ 187">
          <a:extLst>
            <a:ext uri="{FF2B5EF4-FFF2-40B4-BE49-F238E27FC236}">
              <a16:creationId xmlns:a16="http://schemas.microsoft.com/office/drawing/2014/main" id="{731E1F85-EA29-4607-B354-CA803D54E358}"/>
            </a:ext>
          </a:extLst>
        </xdr:cNvPr>
        <xdr:cNvCxnSpPr/>
      </xdr:nvCxnSpPr>
      <xdr:spPr>
        <a:xfrm>
          <a:off x="3797300" y="107118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153035</xdr:rowOff>
    </xdr:from>
    <xdr:to>
      <xdr:col>15</xdr:col>
      <xdr:colOff>101600</xdr:colOff>
      <xdr:row>62</xdr:row>
      <xdr:rowOff>83185</xdr:rowOff>
    </xdr:to>
    <xdr:sp macro="" textlink="">
      <xdr:nvSpPr>
        <xdr:cNvPr id="189" name="楕円 188">
          <a:extLst>
            <a:ext uri="{FF2B5EF4-FFF2-40B4-BE49-F238E27FC236}">
              <a16:creationId xmlns:a16="http://schemas.microsoft.com/office/drawing/2014/main" id="{A368A1C5-707F-4554-BC71-104937073926}"/>
            </a:ext>
          </a:extLst>
        </xdr:cNvPr>
        <xdr:cNvSpPr/>
      </xdr:nvSpPr>
      <xdr:spPr>
        <a:xfrm>
          <a:off x="2857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32385</xdr:rowOff>
    </xdr:from>
    <xdr:to>
      <xdr:col>19</xdr:col>
      <xdr:colOff>177800</xdr:colOff>
      <xdr:row>62</xdr:row>
      <xdr:rowOff>81915</xdr:rowOff>
    </xdr:to>
    <xdr:cxnSp macro="">
      <xdr:nvCxnSpPr>
        <xdr:cNvPr id="190" name="直線コネクタ 189">
          <a:extLst>
            <a:ext uri="{FF2B5EF4-FFF2-40B4-BE49-F238E27FC236}">
              <a16:creationId xmlns:a16="http://schemas.microsoft.com/office/drawing/2014/main" id="{4CF3F5F5-E5C7-4BC4-9495-5ECEE23613E2}"/>
            </a:ext>
          </a:extLst>
        </xdr:cNvPr>
        <xdr:cNvCxnSpPr/>
      </xdr:nvCxnSpPr>
      <xdr:spPr>
        <a:xfrm>
          <a:off x="2908300" y="106622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135890</xdr:rowOff>
    </xdr:from>
    <xdr:to>
      <xdr:col>10</xdr:col>
      <xdr:colOff>165100</xdr:colOff>
      <xdr:row>62</xdr:row>
      <xdr:rowOff>66040</xdr:rowOff>
    </xdr:to>
    <xdr:sp macro="" textlink="">
      <xdr:nvSpPr>
        <xdr:cNvPr id="191" name="楕円 190">
          <a:extLst>
            <a:ext uri="{FF2B5EF4-FFF2-40B4-BE49-F238E27FC236}">
              <a16:creationId xmlns:a16="http://schemas.microsoft.com/office/drawing/2014/main" id="{7DF3696D-3275-4FE5-B72E-4AB07B4DAE2A}"/>
            </a:ext>
          </a:extLst>
        </xdr:cNvPr>
        <xdr:cNvSpPr/>
      </xdr:nvSpPr>
      <xdr:spPr>
        <a:xfrm>
          <a:off x="196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15240</xdr:rowOff>
    </xdr:from>
    <xdr:to>
      <xdr:col>15</xdr:col>
      <xdr:colOff>50800</xdr:colOff>
      <xdr:row>62</xdr:row>
      <xdr:rowOff>32385</xdr:rowOff>
    </xdr:to>
    <xdr:cxnSp macro="">
      <xdr:nvCxnSpPr>
        <xdr:cNvPr id="192" name="直線コネクタ 191">
          <a:extLst>
            <a:ext uri="{FF2B5EF4-FFF2-40B4-BE49-F238E27FC236}">
              <a16:creationId xmlns:a16="http://schemas.microsoft.com/office/drawing/2014/main" id="{26DF7E3D-F94A-4F16-B64C-D0D9F243FD6E}"/>
            </a:ext>
          </a:extLst>
        </xdr:cNvPr>
        <xdr:cNvCxnSpPr/>
      </xdr:nvCxnSpPr>
      <xdr:spPr>
        <a:xfrm>
          <a:off x="2019300" y="106451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103505</xdr:rowOff>
    </xdr:from>
    <xdr:to>
      <xdr:col>6</xdr:col>
      <xdr:colOff>38100</xdr:colOff>
      <xdr:row>62</xdr:row>
      <xdr:rowOff>33655</xdr:rowOff>
    </xdr:to>
    <xdr:sp macro="" textlink="">
      <xdr:nvSpPr>
        <xdr:cNvPr id="193" name="楕円 192">
          <a:extLst>
            <a:ext uri="{FF2B5EF4-FFF2-40B4-BE49-F238E27FC236}">
              <a16:creationId xmlns:a16="http://schemas.microsoft.com/office/drawing/2014/main" id="{A3145436-CE89-4D47-BB8B-189FA93271D7}"/>
            </a:ext>
          </a:extLst>
        </xdr:cNvPr>
        <xdr:cNvSpPr/>
      </xdr:nvSpPr>
      <xdr:spPr>
        <a:xfrm>
          <a:off x="1079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154305</xdr:rowOff>
    </xdr:from>
    <xdr:to>
      <xdr:col>10</xdr:col>
      <xdr:colOff>114300</xdr:colOff>
      <xdr:row>62</xdr:row>
      <xdr:rowOff>15240</xdr:rowOff>
    </xdr:to>
    <xdr:cxnSp macro="">
      <xdr:nvCxnSpPr>
        <xdr:cNvPr id="194" name="直線コネクタ 193">
          <a:extLst>
            <a:ext uri="{FF2B5EF4-FFF2-40B4-BE49-F238E27FC236}">
              <a16:creationId xmlns:a16="http://schemas.microsoft.com/office/drawing/2014/main" id="{EBBC5EDC-6840-4D1A-A0B6-397AB516FC5C}"/>
            </a:ext>
          </a:extLst>
        </xdr:cNvPr>
        <xdr:cNvCxnSpPr/>
      </xdr:nvCxnSpPr>
      <xdr:spPr>
        <a:xfrm>
          <a:off x="1130300" y="10612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7E9D83CA-6D36-4E22-B838-D7D5C0754BD0}"/>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9B7C3753-79C8-494C-A1AE-713BD6BE2E7D}"/>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6BC0F389-3358-4E5E-8BA7-8B87043844D5}"/>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C78ED4AC-AB19-49FD-959A-5FEA53F0E656}"/>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123842</xdr:rowOff>
    </xdr:from>
    <xdr:ext cx="405111" cy="259045"/>
    <xdr:sp macro="" textlink="">
      <xdr:nvSpPr>
        <xdr:cNvPr id="199" name="n_1mainValue【体育館・プール】&#10;有形固定資産減価償却率">
          <a:extLst>
            <a:ext uri="{FF2B5EF4-FFF2-40B4-BE49-F238E27FC236}">
              <a16:creationId xmlns:a16="http://schemas.microsoft.com/office/drawing/2014/main" id="{EB2E8F4E-4985-4B6D-8187-E140607B4227}"/>
            </a:ext>
          </a:extLst>
        </xdr:cNvPr>
        <xdr:cNvSpPr txBox="1"/>
      </xdr:nvSpPr>
      <xdr:spPr>
        <a:xfrm>
          <a:off x="3582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74312</xdr:rowOff>
    </xdr:from>
    <xdr:ext cx="405111" cy="259045"/>
    <xdr:sp macro="" textlink="">
      <xdr:nvSpPr>
        <xdr:cNvPr id="200" name="n_2mainValue【体育館・プール】&#10;有形固定資産減価償却率">
          <a:extLst>
            <a:ext uri="{FF2B5EF4-FFF2-40B4-BE49-F238E27FC236}">
              <a16:creationId xmlns:a16="http://schemas.microsoft.com/office/drawing/2014/main" id="{55A99715-47EF-4CBB-9D57-86C42B5FBD07}"/>
            </a:ext>
          </a:extLst>
        </xdr:cNvPr>
        <xdr:cNvSpPr txBox="1"/>
      </xdr:nvSpPr>
      <xdr:spPr>
        <a:xfrm>
          <a:off x="2705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57167</xdr:rowOff>
    </xdr:from>
    <xdr:ext cx="405111" cy="259045"/>
    <xdr:sp macro="" textlink="">
      <xdr:nvSpPr>
        <xdr:cNvPr id="201" name="n_3mainValue【体育館・プール】&#10;有形固定資産減価償却率">
          <a:extLst>
            <a:ext uri="{FF2B5EF4-FFF2-40B4-BE49-F238E27FC236}">
              <a16:creationId xmlns:a16="http://schemas.microsoft.com/office/drawing/2014/main" id="{9714D643-7265-4C09-BA45-4C4D0C5EA081}"/>
            </a:ext>
          </a:extLst>
        </xdr:cNvPr>
        <xdr:cNvSpPr txBox="1"/>
      </xdr:nvSpPr>
      <xdr:spPr>
        <a:xfrm>
          <a:off x="1816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202" name="n_4mainValue【体育館・プール】&#10;有形固定資産減価償却率">
          <a:extLst>
            <a:ext uri="{FF2B5EF4-FFF2-40B4-BE49-F238E27FC236}">
              <a16:creationId xmlns:a16="http://schemas.microsoft.com/office/drawing/2014/main" id="{F489873C-97DC-4CFA-80E4-A8D179C307A1}"/>
            </a:ext>
          </a:extLst>
        </xdr:cNvPr>
        <xdr:cNvSpPr txBox="1"/>
      </xdr:nvSpPr>
      <xdr:spPr>
        <a:xfrm>
          <a:off x="927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63AFB73-94FB-4B4F-A128-50F2A949EC1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6B333279-1D28-432A-A98F-07F2B7C4963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6F4D5EFF-D99B-49DC-942C-3B258C9A70D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8DE4EE1C-2D47-446F-8609-B8B23204F1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45C5A797-508F-46F9-89BA-6F0D3562145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12EADDF-B2F2-4054-A1EC-49CFF2C7AD4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49E98E2-E1EE-4E1F-B40A-727F56C0BD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F2E2B587-7BB0-4CB7-95F3-C8FCF80CA29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FED2944-CF17-4FD2-808F-B9901192C7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2C89B54-AF26-47F8-AEE5-DDF5FCC3BC2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BA13539D-CCA4-4DF9-B83B-22849D5D9D8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C816B714-B445-470E-9411-D0A0D1C5B51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BA8FE8B4-FCA2-4FC0-8109-11C8BC3CC75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8F4F07AC-3D88-439E-A1E7-69AA771ABE7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4C6B7BCD-39BB-43BE-AB36-BC6AD06572C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EC3B77CD-DCF1-451F-A83B-63D66959FEA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266F61B2-17CB-43CB-98B4-E8EDC3D33AC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3B495364-4810-4D70-9597-23AE943AF2C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30ADDBEF-3473-4D7D-9436-333944BF504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89C49941-5B0F-4849-9518-54981625AD6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B9900A6-D0D6-4D95-AB5D-E1906CE9BD7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1EEBA038-BAAE-437E-959B-33744494DEA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0409B23-397A-4176-8D99-2D13774A6B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5FF8DD4-C7CE-47DA-AFE8-9408D19AC5B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4A7E2C9-8394-42D3-872D-B4CFF242AE3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8C07B56E-94E8-44D6-A56A-034919570744}"/>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6D067D49-0AC9-4EFA-815E-05835FABB916}"/>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AEAD5378-D5BC-42CB-86E5-B71335E0ADEA}"/>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3ED6FD53-F101-4929-B6D7-C67AD09E59C8}"/>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2DCC2A8E-9499-49FA-B121-53D13BDF2B94}"/>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FD7CB6D1-44EB-4F4F-8133-A85869D88D65}"/>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5B1E0B10-9FEA-4873-B62F-0509860880B1}"/>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139F1384-A6BE-459E-8228-9E9693D0763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B3677846-13E8-4FCE-ABD2-D4E8174B4C1C}"/>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EAB1A237-AF0E-4BBC-85CB-D8C045D76118}"/>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3AB36C57-9C65-4333-B0A6-11FD105D6949}"/>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DD9A572-A9C6-451D-A071-6EA9C2CCBD2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74BF437-4B18-4DC6-8076-6DA9A88A23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95D81D5-A912-4326-9D5B-B5587CF8EE8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1E438F0-1AA2-48FC-8DD6-F559BB2BEF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B07993D-ABD9-4F13-A8EA-9556332551B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60234</xdr:rowOff>
    </xdr:from>
    <xdr:to>
      <xdr:col>55</xdr:col>
      <xdr:colOff>50800</xdr:colOff>
      <xdr:row>63</xdr:row>
      <xdr:rowOff>161834</xdr:rowOff>
    </xdr:to>
    <xdr:sp macro="" textlink="">
      <xdr:nvSpPr>
        <xdr:cNvPr id="244" name="楕円 243">
          <a:extLst>
            <a:ext uri="{FF2B5EF4-FFF2-40B4-BE49-F238E27FC236}">
              <a16:creationId xmlns:a16="http://schemas.microsoft.com/office/drawing/2014/main" id="{D0A5CC9F-85F6-461C-A338-1581E7D62C07}"/>
            </a:ext>
          </a:extLst>
        </xdr:cNvPr>
        <xdr:cNvSpPr/>
      </xdr:nvSpPr>
      <xdr:spPr>
        <a:xfrm>
          <a:off x="104267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38661</xdr:rowOff>
    </xdr:from>
    <xdr:ext cx="469744" cy="259045"/>
    <xdr:sp macro="" textlink="">
      <xdr:nvSpPr>
        <xdr:cNvPr id="245" name="【体育館・プール】&#10;一人当たり面積該当値テキスト">
          <a:extLst>
            <a:ext uri="{FF2B5EF4-FFF2-40B4-BE49-F238E27FC236}">
              <a16:creationId xmlns:a16="http://schemas.microsoft.com/office/drawing/2014/main" id="{635BB840-C8FF-4B35-AAB1-D3BA353B9715}"/>
            </a:ext>
          </a:extLst>
        </xdr:cNvPr>
        <xdr:cNvSpPr txBox="1"/>
      </xdr:nvSpPr>
      <xdr:spPr>
        <a:xfrm>
          <a:off x="10515600"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39007</xdr:rowOff>
    </xdr:from>
    <xdr:to>
      <xdr:col>50</xdr:col>
      <xdr:colOff>165100</xdr:colOff>
      <xdr:row>63</xdr:row>
      <xdr:rowOff>140607</xdr:rowOff>
    </xdr:to>
    <xdr:sp macro="" textlink="">
      <xdr:nvSpPr>
        <xdr:cNvPr id="246" name="楕円 245">
          <a:extLst>
            <a:ext uri="{FF2B5EF4-FFF2-40B4-BE49-F238E27FC236}">
              <a16:creationId xmlns:a16="http://schemas.microsoft.com/office/drawing/2014/main" id="{704D7D73-4E34-4747-9702-104C990355CA}"/>
            </a:ext>
          </a:extLst>
        </xdr:cNvPr>
        <xdr:cNvSpPr/>
      </xdr:nvSpPr>
      <xdr:spPr>
        <a:xfrm>
          <a:off x="9588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89807</xdr:rowOff>
    </xdr:from>
    <xdr:to>
      <xdr:col>55</xdr:col>
      <xdr:colOff>0</xdr:colOff>
      <xdr:row>63</xdr:row>
      <xdr:rowOff>111034</xdr:rowOff>
    </xdr:to>
    <xdr:cxnSp macro="">
      <xdr:nvCxnSpPr>
        <xdr:cNvPr id="247" name="直線コネクタ 246">
          <a:extLst>
            <a:ext uri="{FF2B5EF4-FFF2-40B4-BE49-F238E27FC236}">
              <a16:creationId xmlns:a16="http://schemas.microsoft.com/office/drawing/2014/main" id="{6F93CD85-E4E5-45C2-99D5-4812457EFE89}"/>
            </a:ext>
          </a:extLst>
        </xdr:cNvPr>
        <xdr:cNvCxnSpPr/>
      </xdr:nvCxnSpPr>
      <xdr:spPr>
        <a:xfrm>
          <a:off x="9639300" y="1089115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39007</xdr:rowOff>
    </xdr:from>
    <xdr:to>
      <xdr:col>46</xdr:col>
      <xdr:colOff>38100</xdr:colOff>
      <xdr:row>63</xdr:row>
      <xdr:rowOff>140607</xdr:rowOff>
    </xdr:to>
    <xdr:sp macro="" textlink="">
      <xdr:nvSpPr>
        <xdr:cNvPr id="248" name="楕円 247">
          <a:extLst>
            <a:ext uri="{FF2B5EF4-FFF2-40B4-BE49-F238E27FC236}">
              <a16:creationId xmlns:a16="http://schemas.microsoft.com/office/drawing/2014/main" id="{5D7E2279-A833-4F16-A975-E809A0652BC7}"/>
            </a:ext>
          </a:extLst>
        </xdr:cNvPr>
        <xdr:cNvSpPr/>
      </xdr:nvSpPr>
      <xdr:spPr>
        <a:xfrm>
          <a:off x="8699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89807</xdr:rowOff>
    </xdr:from>
    <xdr:to>
      <xdr:col>50</xdr:col>
      <xdr:colOff>114300</xdr:colOff>
      <xdr:row>63</xdr:row>
      <xdr:rowOff>89807</xdr:rowOff>
    </xdr:to>
    <xdr:cxnSp macro="">
      <xdr:nvCxnSpPr>
        <xdr:cNvPr id="249" name="直線コネクタ 248">
          <a:extLst>
            <a:ext uri="{FF2B5EF4-FFF2-40B4-BE49-F238E27FC236}">
              <a16:creationId xmlns:a16="http://schemas.microsoft.com/office/drawing/2014/main" id="{1BC78561-854B-4CBB-ABD4-BFD32CC083F7}"/>
            </a:ext>
          </a:extLst>
        </xdr:cNvPr>
        <xdr:cNvCxnSpPr/>
      </xdr:nvCxnSpPr>
      <xdr:spPr>
        <a:xfrm>
          <a:off x="8750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39007</xdr:rowOff>
    </xdr:from>
    <xdr:to>
      <xdr:col>41</xdr:col>
      <xdr:colOff>101600</xdr:colOff>
      <xdr:row>63</xdr:row>
      <xdr:rowOff>140607</xdr:rowOff>
    </xdr:to>
    <xdr:sp macro="" textlink="">
      <xdr:nvSpPr>
        <xdr:cNvPr id="250" name="楕円 249">
          <a:extLst>
            <a:ext uri="{FF2B5EF4-FFF2-40B4-BE49-F238E27FC236}">
              <a16:creationId xmlns:a16="http://schemas.microsoft.com/office/drawing/2014/main" id="{8D8B2096-8B6B-4BA6-8D1A-F7AA4251634F}"/>
            </a:ext>
          </a:extLst>
        </xdr:cNvPr>
        <xdr:cNvSpPr/>
      </xdr:nvSpPr>
      <xdr:spPr>
        <a:xfrm>
          <a:off x="7810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89807</xdr:rowOff>
    </xdr:from>
    <xdr:to>
      <xdr:col>45</xdr:col>
      <xdr:colOff>177800</xdr:colOff>
      <xdr:row>63</xdr:row>
      <xdr:rowOff>89807</xdr:rowOff>
    </xdr:to>
    <xdr:cxnSp macro="">
      <xdr:nvCxnSpPr>
        <xdr:cNvPr id="251" name="直線コネクタ 250">
          <a:extLst>
            <a:ext uri="{FF2B5EF4-FFF2-40B4-BE49-F238E27FC236}">
              <a16:creationId xmlns:a16="http://schemas.microsoft.com/office/drawing/2014/main" id="{BBB1A3A9-DBF7-4CC4-8D4B-461E7BF436CC}"/>
            </a:ext>
          </a:extLst>
        </xdr:cNvPr>
        <xdr:cNvCxnSpPr/>
      </xdr:nvCxnSpPr>
      <xdr:spPr>
        <a:xfrm>
          <a:off x="7861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37374</xdr:rowOff>
    </xdr:from>
    <xdr:to>
      <xdr:col>36</xdr:col>
      <xdr:colOff>165100</xdr:colOff>
      <xdr:row>63</xdr:row>
      <xdr:rowOff>138974</xdr:rowOff>
    </xdr:to>
    <xdr:sp macro="" textlink="">
      <xdr:nvSpPr>
        <xdr:cNvPr id="252" name="楕円 251">
          <a:extLst>
            <a:ext uri="{FF2B5EF4-FFF2-40B4-BE49-F238E27FC236}">
              <a16:creationId xmlns:a16="http://schemas.microsoft.com/office/drawing/2014/main" id="{00443594-E4F1-4AE8-BA04-A8A07EB3719B}"/>
            </a:ext>
          </a:extLst>
        </xdr:cNvPr>
        <xdr:cNvSpPr/>
      </xdr:nvSpPr>
      <xdr:spPr>
        <a:xfrm>
          <a:off x="6921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88174</xdr:rowOff>
    </xdr:from>
    <xdr:to>
      <xdr:col>41</xdr:col>
      <xdr:colOff>50800</xdr:colOff>
      <xdr:row>63</xdr:row>
      <xdr:rowOff>89807</xdr:rowOff>
    </xdr:to>
    <xdr:cxnSp macro="">
      <xdr:nvCxnSpPr>
        <xdr:cNvPr id="253" name="直線コネクタ 252">
          <a:extLst>
            <a:ext uri="{FF2B5EF4-FFF2-40B4-BE49-F238E27FC236}">
              <a16:creationId xmlns:a16="http://schemas.microsoft.com/office/drawing/2014/main" id="{7BA1A59C-907A-4D09-A141-D6578A3B2597}"/>
            </a:ext>
          </a:extLst>
        </xdr:cNvPr>
        <xdr:cNvCxnSpPr/>
      </xdr:nvCxnSpPr>
      <xdr:spPr>
        <a:xfrm>
          <a:off x="6972300" y="108895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58D29F5B-03D9-4735-AA86-85E2438B7FBF}"/>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D2E5FC18-3BF7-458D-8FFC-5CE4E232C8DE}"/>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AC6C7E21-C008-47F2-BBE9-16E64A410F12}"/>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CCEE7271-C628-4C0F-BE1B-B109B661C2CC}"/>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131734</xdr:rowOff>
    </xdr:from>
    <xdr:ext cx="469744" cy="259045"/>
    <xdr:sp macro="" textlink="">
      <xdr:nvSpPr>
        <xdr:cNvPr id="258" name="n_1mainValue【体育館・プール】&#10;一人当たり面積">
          <a:extLst>
            <a:ext uri="{FF2B5EF4-FFF2-40B4-BE49-F238E27FC236}">
              <a16:creationId xmlns:a16="http://schemas.microsoft.com/office/drawing/2014/main" id="{8FC0BF2B-AA5E-4496-8DCA-8B03E03434EC}"/>
            </a:ext>
          </a:extLst>
        </xdr:cNvPr>
        <xdr:cNvSpPr txBox="1"/>
      </xdr:nvSpPr>
      <xdr:spPr>
        <a:xfrm>
          <a:off x="93917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131734</xdr:rowOff>
    </xdr:from>
    <xdr:ext cx="469744" cy="259045"/>
    <xdr:sp macro="" textlink="">
      <xdr:nvSpPr>
        <xdr:cNvPr id="259" name="n_2mainValue【体育館・プール】&#10;一人当たり面積">
          <a:extLst>
            <a:ext uri="{FF2B5EF4-FFF2-40B4-BE49-F238E27FC236}">
              <a16:creationId xmlns:a16="http://schemas.microsoft.com/office/drawing/2014/main" id="{2851737B-C409-4F92-8AB4-E07286899D47}"/>
            </a:ext>
          </a:extLst>
        </xdr:cNvPr>
        <xdr:cNvSpPr txBox="1"/>
      </xdr:nvSpPr>
      <xdr:spPr>
        <a:xfrm>
          <a:off x="8515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131734</xdr:rowOff>
    </xdr:from>
    <xdr:ext cx="469744" cy="259045"/>
    <xdr:sp macro="" textlink="">
      <xdr:nvSpPr>
        <xdr:cNvPr id="260" name="n_3mainValue【体育館・プール】&#10;一人当たり面積">
          <a:extLst>
            <a:ext uri="{FF2B5EF4-FFF2-40B4-BE49-F238E27FC236}">
              <a16:creationId xmlns:a16="http://schemas.microsoft.com/office/drawing/2014/main" id="{BA08F9EC-99C6-40CA-AB1E-F8507F8BB1A4}"/>
            </a:ext>
          </a:extLst>
        </xdr:cNvPr>
        <xdr:cNvSpPr txBox="1"/>
      </xdr:nvSpPr>
      <xdr:spPr>
        <a:xfrm>
          <a:off x="7626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130101</xdr:rowOff>
    </xdr:from>
    <xdr:ext cx="469744" cy="259045"/>
    <xdr:sp macro="" textlink="">
      <xdr:nvSpPr>
        <xdr:cNvPr id="261" name="n_4mainValue【体育館・プール】&#10;一人当たり面積">
          <a:extLst>
            <a:ext uri="{FF2B5EF4-FFF2-40B4-BE49-F238E27FC236}">
              <a16:creationId xmlns:a16="http://schemas.microsoft.com/office/drawing/2014/main" id="{48E458B0-2556-4B78-ADAD-7A3A63309C3D}"/>
            </a:ext>
          </a:extLst>
        </xdr:cNvPr>
        <xdr:cNvSpPr txBox="1"/>
      </xdr:nvSpPr>
      <xdr:spPr>
        <a:xfrm>
          <a:off x="67374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5A6FF5C-E40B-4668-A853-4777FEBE02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C275AEB-C215-404A-84D7-968D75A0336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0763947-5653-47A5-927C-2D634C0F18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6943F7D-8245-4A07-8B4F-30E460649D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5C12CCB-B103-4BB2-B2D2-6F4A3E97B1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193F7F0-C648-4FF0-BFE8-99275E0F44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00F9E39-64B9-4C76-8773-ADDFC123D8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F6A0B86-D9CD-4DA5-BA0C-3E94263B9DE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62402F5-C88E-4521-BBB1-9562CD25D5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369E12B-73EE-477D-8DBB-DC73C2B06A6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5EA7CC3-6455-488F-BF80-AAE570EF425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FE14BE8-B6FD-4500-B3A8-920A0F44739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F2F1B455-10C6-4AB8-808E-88CF12BFDB1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DA33773B-23B7-47FA-898E-95BBD7A4943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3E4E3F7-2805-4C61-8BE7-6036B7772E5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A95EBCB-9BE9-4BFC-8B1F-0DF44A4C736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ADEDE30D-7EE1-4F5F-BE36-089DFE40D43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BA9F13A-376E-46E2-A94C-CFE9DC75307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FD38D14D-1AF4-4760-8F51-84B2A7482D0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2D32020-B99D-4DB0-9E7B-667B2356DC7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93C968B-BF3E-4C58-8330-D17B8EFDA54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4388E2F-2AD6-4C2D-941C-C3DB2719259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FDFD7B3-52D3-453E-8C6F-C28037B3667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B6BCA29-79AF-42C4-891C-AC419BA31F6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7E30E794-4447-47F6-A2B1-9D1FC205DF5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76383B53-F3C9-4CB7-B901-1A3B9533F358}"/>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94386D00-04B9-4B68-A296-07D0E368934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A68260DD-2550-4BB5-A575-F04638E91D4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D5BB76AB-88EE-4F8B-A4AD-CFD6A4C139B6}"/>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35E4CE3A-FD44-47AB-8751-AC1A7041CE87}"/>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4D640168-AA41-4754-A57F-60AC172C65BE}"/>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FFEA1534-5976-4F85-A0C8-EBE97DD59361}"/>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42A4A49D-2CB5-46FF-8479-4074DDB55C21}"/>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3A3362FC-565B-4FA5-A569-5DA156336D6E}"/>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B8610FB6-3729-4EC1-9ABA-2EE6193E7644}"/>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ED4DD4FF-CB48-4684-AFDF-DF5E2D354D9F}"/>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EB494F9-1DF4-48C0-B93A-0ABFC9EF73E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58C2503-B555-4173-865F-9D4CCED7A0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9768339-F677-4437-92D3-E83BDCB651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8F3C91E-AD8C-486B-A5DC-E49439CA03D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50AE7E6-0321-4B61-ACDC-997576FFB1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303" name="楕円 302">
          <a:extLst>
            <a:ext uri="{FF2B5EF4-FFF2-40B4-BE49-F238E27FC236}">
              <a16:creationId xmlns:a16="http://schemas.microsoft.com/office/drawing/2014/main" id="{CE5D4F04-B2A1-4C26-82A7-276E1BA3E8AF}"/>
            </a:ext>
          </a:extLst>
        </xdr:cNvPr>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D2D06018-4AA5-4014-A367-3391CD3D1C5B}"/>
            </a:ext>
          </a:extLst>
        </xdr:cNvPr>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127726</xdr:rowOff>
    </xdr:from>
    <xdr:to>
      <xdr:col>20</xdr:col>
      <xdr:colOff>38100</xdr:colOff>
      <xdr:row>85</xdr:row>
      <xdr:rowOff>57876</xdr:rowOff>
    </xdr:to>
    <xdr:sp macro="" textlink="">
      <xdr:nvSpPr>
        <xdr:cNvPr id="305" name="楕円 304">
          <a:extLst>
            <a:ext uri="{FF2B5EF4-FFF2-40B4-BE49-F238E27FC236}">
              <a16:creationId xmlns:a16="http://schemas.microsoft.com/office/drawing/2014/main" id="{40349D40-813C-4EAA-A4D2-65517D2ABA2E}"/>
            </a:ext>
          </a:extLst>
        </xdr:cNvPr>
        <xdr:cNvSpPr/>
      </xdr:nvSpPr>
      <xdr:spPr>
        <a:xfrm>
          <a:off x="3746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7076</xdr:rowOff>
    </xdr:from>
    <xdr:to>
      <xdr:col>24</xdr:col>
      <xdr:colOff>63500</xdr:colOff>
      <xdr:row>85</xdr:row>
      <xdr:rowOff>38100</xdr:rowOff>
    </xdr:to>
    <xdr:cxnSp macro="">
      <xdr:nvCxnSpPr>
        <xdr:cNvPr id="306" name="直線コネクタ 305">
          <a:extLst>
            <a:ext uri="{FF2B5EF4-FFF2-40B4-BE49-F238E27FC236}">
              <a16:creationId xmlns:a16="http://schemas.microsoft.com/office/drawing/2014/main" id="{74CBECAD-95E8-454B-9F2C-B65F1B4F43AC}"/>
            </a:ext>
          </a:extLst>
        </xdr:cNvPr>
        <xdr:cNvCxnSpPr/>
      </xdr:nvCxnSpPr>
      <xdr:spPr>
        <a:xfrm>
          <a:off x="3797300" y="145803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57513</xdr:rowOff>
    </xdr:from>
    <xdr:to>
      <xdr:col>15</xdr:col>
      <xdr:colOff>101600</xdr:colOff>
      <xdr:row>84</xdr:row>
      <xdr:rowOff>159113</xdr:rowOff>
    </xdr:to>
    <xdr:sp macro="" textlink="">
      <xdr:nvSpPr>
        <xdr:cNvPr id="307" name="楕円 306">
          <a:extLst>
            <a:ext uri="{FF2B5EF4-FFF2-40B4-BE49-F238E27FC236}">
              <a16:creationId xmlns:a16="http://schemas.microsoft.com/office/drawing/2014/main" id="{B2BBF43C-953A-4B5C-AA8A-636462803774}"/>
            </a:ext>
          </a:extLst>
        </xdr:cNvPr>
        <xdr:cNvSpPr/>
      </xdr:nvSpPr>
      <xdr:spPr>
        <a:xfrm>
          <a:off x="2857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108313</xdr:rowOff>
    </xdr:from>
    <xdr:to>
      <xdr:col>19</xdr:col>
      <xdr:colOff>177800</xdr:colOff>
      <xdr:row>85</xdr:row>
      <xdr:rowOff>7076</xdr:rowOff>
    </xdr:to>
    <xdr:cxnSp macro="">
      <xdr:nvCxnSpPr>
        <xdr:cNvPr id="308" name="直線コネクタ 307">
          <a:extLst>
            <a:ext uri="{FF2B5EF4-FFF2-40B4-BE49-F238E27FC236}">
              <a16:creationId xmlns:a16="http://schemas.microsoft.com/office/drawing/2014/main" id="{C8E407D0-2A1F-490D-98C4-5DDCD155D900}"/>
            </a:ext>
          </a:extLst>
        </xdr:cNvPr>
        <xdr:cNvCxnSpPr/>
      </xdr:nvCxnSpPr>
      <xdr:spPr>
        <a:xfrm>
          <a:off x="2908300" y="1451011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70576</xdr:rowOff>
    </xdr:from>
    <xdr:to>
      <xdr:col>10</xdr:col>
      <xdr:colOff>165100</xdr:colOff>
      <xdr:row>85</xdr:row>
      <xdr:rowOff>726</xdr:rowOff>
    </xdr:to>
    <xdr:sp macro="" textlink="">
      <xdr:nvSpPr>
        <xdr:cNvPr id="309" name="楕円 308">
          <a:extLst>
            <a:ext uri="{FF2B5EF4-FFF2-40B4-BE49-F238E27FC236}">
              <a16:creationId xmlns:a16="http://schemas.microsoft.com/office/drawing/2014/main" id="{427B9199-0A87-4212-96E0-FC1393940634}"/>
            </a:ext>
          </a:extLst>
        </xdr:cNvPr>
        <xdr:cNvSpPr/>
      </xdr:nvSpPr>
      <xdr:spPr>
        <a:xfrm>
          <a:off x="1968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108313</xdr:rowOff>
    </xdr:from>
    <xdr:to>
      <xdr:col>15</xdr:col>
      <xdr:colOff>50800</xdr:colOff>
      <xdr:row>84</xdr:row>
      <xdr:rowOff>121376</xdr:rowOff>
    </xdr:to>
    <xdr:cxnSp macro="">
      <xdr:nvCxnSpPr>
        <xdr:cNvPr id="310" name="直線コネクタ 309">
          <a:extLst>
            <a:ext uri="{FF2B5EF4-FFF2-40B4-BE49-F238E27FC236}">
              <a16:creationId xmlns:a16="http://schemas.microsoft.com/office/drawing/2014/main" id="{E748B8D9-B9F6-40AE-B1C2-386144A6E9C0}"/>
            </a:ext>
          </a:extLst>
        </xdr:cNvPr>
        <xdr:cNvCxnSpPr/>
      </xdr:nvCxnSpPr>
      <xdr:spPr>
        <a:xfrm flipV="1">
          <a:off x="2019300" y="145101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33020</xdr:rowOff>
    </xdr:from>
    <xdr:to>
      <xdr:col>6</xdr:col>
      <xdr:colOff>38100</xdr:colOff>
      <xdr:row>84</xdr:row>
      <xdr:rowOff>134620</xdr:rowOff>
    </xdr:to>
    <xdr:sp macro="" textlink="">
      <xdr:nvSpPr>
        <xdr:cNvPr id="311" name="楕円 310">
          <a:extLst>
            <a:ext uri="{FF2B5EF4-FFF2-40B4-BE49-F238E27FC236}">
              <a16:creationId xmlns:a16="http://schemas.microsoft.com/office/drawing/2014/main" id="{54730455-81A3-4E69-B0FA-04AC59DCBC51}"/>
            </a:ext>
          </a:extLst>
        </xdr:cNvPr>
        <xdr:cNvSpPr/>
      </xdr:nvSpPr>
      <xdr:spPr>
        <a:xfrm>
          <a:off x="107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83820</xdr:rowOff>
    </xdr:from>
    <xdr:to>
      <xdr:col>10</xdr:col>
      <xdr:colOff>114300</xdr:colOff>
      <xdr:row>84</xdr:row>
      <xdr:rowOff>121376</xdr:rowOff>
    </xdr:to>
    <xdr:cxnSp macro="">
      <xdr:nvCxnSpPr>
        <xdr:cNvPr id="312" name="直線コネクタ 311">
          <a:extLst>
            <a:ext uri="{FF2B5EF4-FFF2-40B4-BE49-F238E27FC236}">
              <a16:creationId xmlns:a16="http://schemas.microsoft.com/office/drawing/2014/main" id="{1C16092D-216D-4552-965B-0EFBBDB8ECC8}"/>
            </a:ext>
          </a:extLst>
        </xdr:cNvPr>
        <xdr:cNvCxnSpPr/>
      </xdr:nvCxnSpPr>
      <xdr:spPr>
        <a:xfrm>
          <a:off x="1130300" y="144856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3F8BE56C-FA3C-46E7-B441-28017C5CCDF6}"/>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44D22136-470E-461A-A38C-07E2287E2F2D}"/>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A02E470A-5A7D-49CC-92AD-1ECF22B89F9D}"/>
            </a:ext>
          </a:extLst>
        </xdr:cNvPr>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BAB24806-0410-496D-A130-7A1390F5F4E9}"/>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49003</xdr:rowOff>
    </xdr:from>
    <xdr:ext cx="405111" cy="259045"/>
    <xdr:sp macro="" textlink="">
      <xdr:nvSpPr>
        <xdr:cNvPr id="317" name="n_1mainValue【福祉施設】&#10;有形固定資産減価償却率">
          <a:extLst>
            <a:ext uri="{FF2B5EF4-FFF2-40B4-BE49-F238E27FC236}">
              <a16:creationId xmlns:a16="http://schemas.microsoft.com/office/drawing/2014/main" id="{213E2AFF-F77E-4D5E-8ED4-7790DE934CA4}"/>
            </a:ext>
          </a:extLst>
        </xdr:cNvPr>
        <xdr:cNvSpPr txBox="1"/>
      </xdr:nvSpPr>
      <xdr:spPr>
        <a:xfrm>
          <a:off x="35820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150240</xdr:rowOff>
    </xdr:from>
    <xdr:ext cx="405111" cy="259045"/>
    <xdr:sp macro="" textlink="">
      <xdr:nvSpPr>
        <xdr:cNvPr id="318" name="n_2mainValue【福祉施設】&#10;有形固定資産減価償却率">
          <a:extLst>
            <a:ext uri="{FF2B5EF4-FFF2-40B4-BE49-F238E27FC236}">
              <a16:creationId xmlns:a16="http://schemas.microsoft.com/office/drawing/2014/main" id="{919FF5E5-7E8B-42ED-ACDD-F3C1DB479F64}"/>
            </a:ext>
          </a:extLst>
        </xdr:cNvPr>
        <xdr:cNvSpPr txBox="1"/>
      </xdr:nvSpPr>
      <xdr:spPr>
        <a:xfrm>
          <a:off x="2705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163303</xdr:rowOff>
    </xdr:from>
    <xdr:ext cx="405111" cy="259045"/>
    <xdr:sp macro="" textlink="">
      <xdr:nvSpPr>
        <xdr:cNvPr id="319" name="n_3mainValue【福祉施設】&#10;有形固定資産減価償却率">
          <a:extLst>
            <a:ext uri="{FF2B5EF4-FFF2-40B4-BE49-F238E27FC236}">
              <a16:creationId xmlns:a16="http://schemas.microsoft.com/office/drawing/2014/main" id="{748A283A-0472-40DE-BFD5-09C030977D40}"/>
            </a:ext>
          </a:extLst>
        </xdr:cNvPr>
        <xdr:cNvSpPr txBox="1"/>
      </xdr:nvSpPr>
      <xdr:spPr>
        <a:xfrm>
          <a:off x="1816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125747</xdr:rowOff>
    </xdr:from>
    <xdr:ext cx="405111" cy="259045"/>
    <xdr:sp macro="" textlink="">
      <xdr:nvSpPr>
        <xdr:cNvPr id="320" name="n_4mainValue【福祉施設】&#10;有形固定資産減価償却率">
          <a:extLst>
            <a:ext uri="{FF2B5EF4-FFF2-40B4-BE49-F238E27FC236}">
              <a16:creationId xmlns:a16="http://schemas.microsoft.com/office/drawing/2014/main" id="{1BA19FE4-6931-4F43-8EDF-889F90ADC109}"/>
            </a:ext>
          </a:extLst>
        </xdr:cNvPr>
        <xdr:cNvSpPr txBox="1"/>
      </xdr:nvSpPr>
      <xdr:spPr>
        <a:xfrm>
          <a:off x="927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F679B84-3933-4EA9-A50F-054810BEB1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250BA91-0061-450A-B91B-D0AA3D14E0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1557677-91DA-49D3-805C-DB3696EBAFE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D64292C-A3D4-49EE-8768-79A79760666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6368433-4077-44B8-9D41-112C5E29C2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3FBF60F-46F8-4FC1-BDD1-382306D2D0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771AD13-5C6B-4DAB-B2B3-20C8A0FFA83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92384F0-0F23-41FF-A351-968B6A1299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3FDEB46-62AF-4781-A8A4-A1C9CC2C42D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4A9C944-2AB9-49B1-BAD1-FB11A6DEB7A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C4A46E-5D31-4D1B-B08E-A813A470DE3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F540CB45-E298-425D-BB0D-29E04BCE436D}"/>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4F60E38E-DEB9-4C38-8B34-E5025CE2F62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A1323421-4727-4BC5-897D-6FF55C1573C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685C6DC0-60FB-45A1-A9B1-CC184ECBE49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E5C2EB2-3815-4A7A-ADB0-D209ACF4324D}"/>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8D9D5CCE-FF82-424F-BBEC-0D0123BB8E5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EDDE8093-6CEF-490F-BAC1-676B6320C2A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8331ECD6-454B-426A-8974-CB456CE21FA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5271EBA-2EFF-445D-B632-391B338984EA}"/>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D2F2B68C-DD3A-461E-B877-20445072A6E8}"/>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B0F72B7C-77BD-41DD-AFA9-4E17A8B1F227}"/>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C4E26526-EE3F-4F40-AFB0-4943F21F567E}"/>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2090150E-EBD1-4637-8DED-93B1A6E114D5}"/>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97E44CEB-19D4-46A9-8DC4-CE0057E6194E}"/>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FCED5484-2541-4980-8454-1B51CA259A7E}"/>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356CCD51-B9AD-42A8-B24A-4063B5AEF21D}"/>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554980F2-102B-4C2C-86B7-72ED05485E0F}"/>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FDEE20F-34E4-4437-B90E-921138ED0C52}"/>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927E9539-22FD-46EF-AAAE-B511DF2CDFD8}"/>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E490146-5AC0-4120-A858-8120439789C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9570D0A-5936-4279-9B2A-EACA5F0497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5D0BF4F-C380-4651-A8A2-4E5AA22CE4E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E41B6F4-AF8E-4CD9-B6BE-89A2248FEC7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41346AB-5B35-4836-BCD3-AD20EE6D65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56" name="楕円 355">
          <a:extLst>
            <a:ext uri="{FF2B5EF4-FFF2-40B4-BE49-F238E27FC236}">
              <a16:creationId xmlns:a16="http://schemas.microsoft.com/office/drawing/2014/main" id="{F6436904-EFB0-4E70-BC58-C66A0015D684}"/>
            </a:ext>
          </a:extLst>
        </xdr:cNvPr>
        <xdr:cNvSpPr/>
      </xdr:nvSpPr>
      <xdr:spPr>
        <a:xfrm>
          <a:off x="10426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102888</xdr:rowOff>
    </xdr:from>
    <xdr:ext cx="469744" cy="259045"/>
    <xdr:sp macro="" textlink="">
      <xdr:nvSpPr>
        <xdr:cNvPr id="357" name="【福祉施設】&#10;一人当たり面積該当値テキスト">
          <a:extLst>
            <a:ext uri="{FF2B5EF4-FFF2-40B4-BE49-F238E27FC236}">
              <a16:creationId xmlns:a16="http://schemas.microsoft.com/office/drawing/2014/main" id="{84DBCD8A-D763-4CDE-8F80-9A58C37EFF08}"/>
            </a:ext>
          </a:extLst>
        </xdr:cNvPr>
        <xdr:cNvSpPr txBox="1"/>
      </xdr:nvSpPr>
      <xdr:spPr>
        <a:xfrm>
          <a:off x="10515600"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107314</xdr:rowOff>
    </xdr:from>
    <xdr:to>
      <xdr:col>50</xdr:col>
      <xdr:colOff>165100</xdr:colOff>
      <xdr:row>84</xdr:row>
      <xdr:rowOff>37464</xdr:rowOff>
    </xdr:to>
    <xdr:sp macro="" textlink="">
      <xdr:nvSpPr>
        <xdr:cNvPr id="358" name="楕円 357">
          <a:extLst>
            <a:ext uri="{FF2B5EF4-FFF2-40B4-BE49-F238E27FC236}">
              <a16:creationId xmlns:a16="http://schemas.microsoft.com/office/drawing/2014/main" id="{0B347A5B-E09C-4C13-AF8A-D4A335AE60E8}"/>
            </a:ext>
          </a:extLst>
        </xdr:cNvPr>
        <xdr:cNvSpPr/>
      </xdr:nvSpPr>
      <xdr:spPr>
        <a:xfrm>
          <a:off x="9588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158114</xdr:rowOff>
    </xdr:from>
    <xdr:to>
      <xdr:col>55</xdr:col>
      <xdr:colOff>0</xdr:colOff>
      <xdr:row>84</xdr:row>
      <xdr:rowOff>3811</xdr:rowOff>
    </xdr:to>
    <xdr:cxnSp macro="">
      <xdr:nvCxnSpPr>
        <xdr:cNvPr id="359" name="直線コネクタ 358">
          <a:extLst>
            <a:ext uri="{FF2B5EF4-FFF2-40B4-BE49-F238E27FC236}">
              <a16:creationId xmlns:a16="http://schemas.microsoft.com/office/drawing/2014/main" id="{A9D17C75-CDF8-4717-985D-4D7F2D9494E1}"/>
            </a:ext>
          </a:extLst>
        </xdr:cNvPr>
        <xdr:cNvCxnSpPr/>
      </xdr:nvCxnSpPr>
      <xdr:spPr>
        <a:xfrm>
          <a:off x="9639300" y="143884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107314</xdr:rowOff>
    </xdr:from>
    <xdr:to>
      <xdr:col>46</xdr:col>
      <xdr:colOff>38100</xdr:colOff>
      <xdr:row>84</xdr:row>
      <xdr:rowOff>37464</xdr:rowOff>
    </xdr:to>
    <xdr:sp macro="" textlink="">
      <xdr:nvSpPr>
        <xdr:cNvPr id="360" name="楕円 359">
          <a:extLst>
            <a:ext uri="{FF2B5EF4-FFF2-40B4-BE49-F238E27FC236}">
              <a16:creationId xmlns:a16="http://schemas.microsoft.com/office/drawing/2014/main" id="{C5489263-F83C-4EFF-BCAD-34B26860B3C5}"/>
            </a:ext>
          </a:extLst>
        </xdr:cNvPr>
        <xdr:cNvSpPr/>
      </xdr:nvSpPr>
      <xdr:spPr>
        <a:xfrm>
          <a:off x="8699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158114</xdr:rowOff>
    </xdr:from>
    <xdr:to>
      <xdr:col>50</xdr:col>
      <xdr:colOff>114300</xdr:colOff>
      <xdr:row>83</xdr:row>
      <xdr:rowOff>158114</xdr:rowOff>
    </xdr:to>
    <xdr:cxnSp macro="">
      <xdr:nvCxnSpPr>
        <xdr:cNvPr id="361" name="直線コネクタ 360">
          <a:extLst>
            <a:ext uri="{FF2B5EF4-FFF2-40B4-BE49-F238E27FC236}">
              <a16:creationId xmlns:a16="http://schemas.microsoft.com/office/drawing/2014/main" id="{DE7D0DD5-8591-4ABA-A77E-8D07C9B3EA0E}"/>
            </a:ext>
          </a:extLst>
        </xdr:cNvPr>
        <xdr:cNvCxnSpPr/>
      </xdr:nvCxnSpPr>
      <xdr:spPr>
        <a:xfrm>
          <a:off x="8750300" y="1438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78739</xdr:rowOff>
    </xdr:from>
    <xdr:to>
      <xdr:col>41</xdr:col>
      <xdr:colOff>101600</xdr:colOff>
      <xdr:row>84</xdr:row>
      <xdr:rowOff>8889</xdr:rowOff>
    </xdr:to>
    <xdr:sp macro="" textlink="">
      <xdr:nvSpPr>
        <xdr:cNvPr id="362" name="楕円 361">
          <a:extLst>
            <a:ext uri="{FF2B5EF4-FFF2-40B4-BE49-F238E27FC236}">
              <a16:creationId xmlns:a16="http://schemas.microsoft.com/office/drawing/2014/main" id="{A7E09687-5D8C-4090-A134-C4ABB8AB0ED2}"/>
            </a:ext>
          </a:extLst>
        </xdr:cNvPr>
        <xdr:cNvSpPr/>
      </xdr:nvSpPr>
      <xdr:spPr>
        <a:xfrm>
          <a:off x="781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129539</xdr:rowOff>
    </xdr:from>
    <xdr:to>
      <xdr:col>45</xdr:col>
      <xdr:colOff>177800</xdr:colOff>
      <xdr:row>83</xdr:row>
      <xdr:rowOff>158114</xdr:rowOff>
    </xdr:to>
    <xdr:cxnSp macro="">
      <xdr:nvCxnSpPr>
        <xdr:cNvPr id="363" name="直線コネクタ 362">
          <a:extLst>
            <a:ext uri="{FF2B5EF4-FFF2-40B4-BE49-F238E27FC236}">
              <a16:creationId xmlns:a16="http://schemas.microsoft.com/office/drawing/2014/main" id="{4164C264-16BE-4480-9108-79CC358B7E3D}"/>
            </a:ext>
          </a:extLst>
        </xdr:cNvPr>
        <xdr:cNvCxnSpPr/>
      </xdr:nvCxnSpPr>
      <xdr:spPr>
        <a:xfrm>
          <a:off x="7861300" y="143598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78739</xdr:rowOff>
    </xdr:from>
    <xdr:to>
      <xdr:col>36</xdr:col>
      <xdr:colOff>165100</xdr:colOff>
      <xdr:row>84</xdr:row>
      <xdr:rowOff>8889</xdr:rowOff>
    </xdr:to>
    <xdr:sp macro="" textlink="">
      <xdr:nvSpPr>
        <xdr:cNvPr id="364" name="楕円 363">
          <a:extLst>
            <a:ext uri="{FF2B5EF4-FFF2-40B4-BE49-F238E27FC236}">
              <a16:creationId xmlns:a16="http://schemas.microsoft.com/office/drawing/2014/main" id="{9C69F3CF-FC5E-46CA-8D4F-026263093BD5}"/>
            </a:ext>
          </a:extLst>
        </xdr:cNvPr>
        <xdr:cNvSpPr/>
      </xdr:nvSpPr>
      <xdr:spPr>
        <a:xfrm>
          <a:off x="692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129539</xdr:rowOff>
    </xdr:from>
    <xdr:to>
      <xdr:col>41</xdr:col>
      <xdr:colOff>50800</xdr:colOff>
      <xdr:row>83</xdr:row>
      <xdr:rowOff>129539</xdr:rowOff>
    </xdr:to>
    <xdr:cxnSp macro="">
      <xdr:nvCxnSpPr>
        <xdr:cNvPr id="365" name="直線コネクタ 364">
          <a:extLst>
            <a:ext uri="{FF2B5EF4-FFF2-40B4-BE49-F238E27FC236}">
              <a16:creationId xmlns:a16="http://schemas.microsoft.com/office/drawing/2014/main" id="{206A37F2-ED40-4770-8B70-107B2F167085}"/>
            </a:ext>
          </a:extLst>
        </xdr:cNvPr>
        <xdr:cNvCxnSpPr/>
      </xdr:nvCxnSpPr>
      <xdr:spPr>
        <a:xfrm>
          <a:off x="6972300" y="1435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9186B3E1-FA9F-4BD8-86C9-E40AAE7FAED0}"/>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F58310EC-EC56-443E-A25D-319B995BA347}"/>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E5960697-651A-4F87-9CD5-6635D53418D6}"/>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A9935C53-5705-4C84-AF31-6ED2CF3CC8B6}"/>
            </a:ext>
          </a:extLst>
        </xdr:cNvPr>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28591</xdr:rowOff>
    </xdr:from>
    <xdr:ext cx="469744" cy="259045"/>
    <xdr:sp macro="" textlink="">
      <xdr:nvSpPr>
        <xdr:cNvPr id="370" name="n_1mainValue【福祉施設】&#10;一人当たり面積">
          <a:extLst>
            <a:ext uri="{FF2B5EF4-FFF2-40B4-BE49-F238E27FC236}">
              <a16:creationId xmlns:a16="http://schemas.microsoft.com/office/drawing/2014/main" id="{6170DBB6-C3FD-40D8-88B1-8F1C9501543A}"/>
            </a:ext>
          </a:extLst>
        </xdr:cNvPr>
        <xdr:cNvSpPr txBox="1"/>
      </xdr:nvSpPr>
      <xdr:spPr>
        <a:xfrm>
          <a:off x="93917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28591</xdr:rowOff>
    </xdr:from>
    <xdr:ext cx="469744" cy="259045"/>
    <xdr:sp macro="" textlink="">
      <xdr:nvSpPr>
        <xdr:cNvPr id="371" name="n_2mainValue【福祉施設】&#10;一人当たり面積">
          <a:extLst>
            <a:ext uri="{FF2B5EF4-FFF2-40B4-BE49-F238E27FC236}">
              <a16:creationId xmlns:a16="http://schemas.microsoft.com/office/drawing/2014/main" id="{49D1F0DD-B7A5-4862-9BA3-8322171097F0}"/>
            </a:ext>
          </a:extLst>
        </xdr:cNvPr>
        <xdr:cNvSpPr txBox="1"/>
      </xdr:nvSpPr>
      <xdr:spPr>
        <a:xfrm>
          <a:off x="8515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xdr:rowOff>
    </xdr:from>
    <xdr:ext cx="469744" cy="259045"/>
    <xdr:sp macro="" textlink="">
      <xdr:nvSpPr>
        <xdr:cNvPr id="372" name="n_3mainValue【福祉施設】&#10;一人当たり面積">
          <a:extLst>
            <a:ext uri="{FF2B5EF4-FFF2-40B4-BE49-F238E27FC236}">
              <a16:creationId xmlns:a16="http://schemas.microsoft.com/office/drawing/2014/main" id="{C738D5B0-EA52-4E25-B270-F7B26EDDD29F}"/>
            </a:ext>
          </a:extLst>
        </xdr:cNvPr>
        <xdr:cNvSpPr txBox="1"/>
      </xdr:nvSpPr>
      <xdr:spPr>
        <a:xfrm>
          <a:off x="7626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xdr:rowOff>
    </xdr:from>
    <xdr:ext cx="469744" cy="259045"/>
    <xdr:sp macro="" textlink="">
      <xdr:nvSpPr>
        <xdr:cNvPr id="373" name="n_4mainValue【福祉施設】&#10;一人当たり面積">
          <a:extLst>
            <a:ext uri="{FF2B5EF4-FFF2-40B4-BE49-F238E27FC236}">
              <a16:creationId xmlns:a16="http://schemas.microsoft.com/office/drawing/2014/main" id="{3E8C6CD4-E307-4E70-8C5E-2A7BF16E75C2}"/>
            </a:ext>
          </a:extLst>
        </xdr:cNvPr>
        <xdr:cNvSpPr txBox="1"/>
      </xdr:nvSpPr>
      <xdr:spPr>
        <a:xfrm>
          <a:off x="6737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C5DE6205-5204-46FE-A678-CF516F8488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FA6127A2-21FC-40E3-AC35-0FCAD8EB442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4E49BC1D-DDBB-42C5-B7D8-D4CDF399761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34CF266-7128-46EB-930F-B2993C5C369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CA0C0DFE-C8E6-47EA-AD2C-76FF3029C8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54DB2ACF-293A-4B8C-93A2-78897D77FD8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3241DCF5-79E7-4A15-8A04-16F2BFE6F6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90823AC4-7BFF-49DF-8C19-4C188104EB0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6B15A31E-A722-4557-8A4B-91D13D2DAD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62FE0AC9-5378-4C7E-8F99-183B63925BB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3842AE20-CA81-4322-A3D9-D87CDCEC636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BDBB5D7-A144-4E83-A9DC-047970BCBAF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1374509D-37F7-4EAE-8AF4-AFEE047BC25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BD0A9C15-7C4D-40BF-9FCC-634068EDB53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B4FCEF21-A54E-4B96-B351-0FCE33843B9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7A459E75-EC2B-495F-9E3B-E7F43900551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4A92F122-E5B2-4881-ACEC-413C30F9AF3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B713D09F-C23D-4512-A99C-99F9C591159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D5B9B088-FDC2-4940-8F7E-ABE9D8456B7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87030BC5-00B7-472C-8387-1E7B0148498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EE9A244A-D77D-434C-91E8-1B0FF5B00E49}"/>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B3EB8F7F-F496-4725-A230-D4EF4E4A2A2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73766991-B37C-4AA2-8271-DFB6E6BD757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FA4A655C-4930-4198-8216-BF06F9E3DB9C}"/>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B56DD39D-02B6-43AE-BA60-FB8CE7CF4B06}"/>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3AA69614-1B3B-4B5D-9062-D624E090AFE7}"/>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93E28572-46F1-40DA-829E-083A3C2425E3}"/>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D186015E-669A-43C9-917E-8E979CB177C5}"/>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7ECDAB6D-62B0-4D01-93F2-4F486A410314}"/>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5B15E46A-F38D-46C2-9025-390A6BDA3EDF}"/>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93FCFED6-3678-47B8-B021-93AD1F52E682}"/>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32C04B19-C2DC-4B5F-8B94-D8343A180C98}"/>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158A84AF-3301-4E29-98D5-B57376D666A6}"/>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17146AE4-2451-47A5-89E4-E3A0A666E20B}"/>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0172F86-36B7-43F6-BAFA-A0144E6CEC2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9AA25017-D38C-44BC-9850-21871A23FB9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27196D2-3B2D-4087-BE6F-51406B11A37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4A16EF4-472E-44B4-998C-45F05E14C16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5B3DB9E-ED8A-48AE-8E5E-89DB345E5E2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413" name="楕円 412">
          <a:extLst>
            <a:ext uri="{FF2B5EF4-FFF2-40B4-BE49-F238E27FC236}">
              <a16:creationId xmlns:a16="http://schemas.microsoft.com/office/drawing/2014/main" id="{A4C2A90A-D8C0-44BF-B3D3-626C059E010E}"/>
            </a:ext>
          </a:extLst>
        </xdr:cNvPr>
        <xdr:cNvSpPr/>
      </xdr:nvSpPr>
      <xdr:spPr>
        <a:xfrm>
          <a:off x="4584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45738</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2114C434-FEAA-4668-A6A7-4B76FFACE4F6}"/>
            </a:ext>
          </a:extLst>
        </xdr:cNvPr>
        <xdr:cNvSpPr txBox="1"/>
      </xdr:nvSpPr>
      <xdr:spPr>
        <a:xfrm>
          <a:off x="4673600"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41911</xdr:rowOff>
    </xdr:from>
    <xdr:to>
      <xdr:col>20</xdr:col>
      <xdr:colOff>38100</xdr:colOff>
      <xdr:row>105</xdr:row>
      <xdr:rowOff>143511</xdr:rowOff>
    </xdr:to>
    <xdr:sp macro="" textlink="">
      <xdr:nvSpPr>
        <xdr:cNvPr id="415" name="楕円 414">
          <a:extLst>
            <a:ext uri="{FF2B5EF4-FFF2-40B4-BE49-F238E27FC236}">
              <a16:creationId xmlns:a16="http://schemas.microsoft.com/office/drawing/2014/main" id="{A232FFA5-463B-4CFF-AF5F-6AE470D77CAB}"/>
            </a:ext>
          </a:extLst>
        </xdr:cNvPr>
        <xdr:cNvSpPr/>
      </xdr:nvSpPr>
      <xdr:spPr>
        <a:xfrm>
          <a:off x="3746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92711</xdr:rowOff>
    </xdr:from>
    <xdr:to>
      <xdr:col>24</xdr:col>
      <xdr:colOff>63500</xdr:colOff>
      <xdr:row>105</xdr:row>
      <xdr:rowOff>118111</xdr:rowOff>
    </xdr:to>
    <xdr:cxnSp macro="">
      <xdr:nvCxnSpPr>
        <xdr:cNvPr id="416" name="直線コネクタ 415">
          <a:extLst>
            <a:ext uri="{FF2B5EF4-FFF2-40B4-BE49-F238E27FC236}">
              <a16:creationId xmlns:a16="http://schemas.microsoft.com/office/drawing/2014/main" id="{776E517D-E77A-43FF-8AEC-E410DA3D581B}"/>
            </a:ext>
          </a:extLst>
        </xdr:cNvPr>
        <xdr:cNvCxnSpPr/>
      </xdr:nvCxnSpPr>
      <xdr:spPr>
        <a:xfrm>
          <a:off x="3797300" y="180949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2539</xdr:rowOff>
    </xdr:from>
    <xdr:to>
      <xdr:col>15</xdr:col>
      <xdr:colOff>101600</xdr:colOff>
      <xdr:row>105</xdr:row>
      <xdr:rowOff>104139</xdr:rowOff>
    </xdr:to>
    <xdr:sp macro="" textlink="">
      <xdr:nvSpPr>
        <xdr:cNvPr id="417" name="楕円 416">
          <a:extLst>
            <a:ext uri="{FF2B5EF4-FFF2-40B4-BE49-F238E27FC236}">
              <a16:creationId xmlns:a16="http://schemas.microsoft.com/office/drawing/2014/main" id="{F353579A-F666-4099-83CF-988EF55ECF5B}"/>
            </a:ext>
          </a:extLst>
        </xdr:cNvPr>
        <xdr:cNvSpPr/>
      </xdr:nvSpPr>
      <xdr:spPr>
        <a:xfrm>
          <a:off x="2857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53339</xdr:rowOff>
    </xdr:from>
    <xdr:to>
      <xdr:col>19</xdr:col>
      <xdr:colOff>177800</xdr:colOff>
      <xdr:row>105</xdr:row>
      <xdr:rowOff>92711</xdr:rowOff>
    </xdr:to>
    <xdr:cxnSp macro="">
      <xdr:nvCxnSpPr>
        <xdr:cNvPr id="418" name="直線コネクタ 417">
          <a:extLst>
            <a:ext uri="{FF2B5EF4-FFF2-40B4-BE49-F238E27FC236}">
              <a16:creationId xmlns:a16="http://schemas.microsoft.com/office/drawing/2014/main" id="{A558AE95-66BD-4D30-A3FC-9BA5A5C743A2}"/>
            </a:ext>
          </a:extLst>
        </xdr:cNvPr>
        <xdr:cNvCxnSpPr/>
      </xdr:nvCxnSpPr>
      <xdr:spPr>
        <a:xfrm>
          <a:off x="2908300" y="1805558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419" name="楕円 418">
          <a:extLst>
            <a:ext uri="{FF2B5EF4-FFF2-40B4-BE49-F238E27FC236}">
              <a16:creationId xmlns:a16="http://schemas.microsoft.com/office/drawing/2014/main" id="{BDBE16E9-8553-40BA-B2C0-C06CB931E019}"/>
            </a:ext>
          </a:extLst>
        </xdr:cNvPr>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53339</xdr:rowOff>
    </xdr:to>
    <xdr:cxnSp macro="">
      <xdr:nvCxnSpPr>
        <xdr:cNvPr id="420" name="直線コネクタ 419">
          <a:extLst>
            <a:ext uri="{FF2B5EF4-FFF2-40B4-BE49-F238E27FC236}">
              <a16:creationId xmlns:a16="http://schemas.microsoft.com/office/drawing/2014/main" id="{EF42D524-572B-4DF8-ADF1-ABAEEF3DAF76}"/>
            </a:ext>
          </a:extLst>
        </xdr:cNvPr>
        <xdr:cNvCxnSpPr/>
      </xdr:nvCxnSpPr>
      <xdr:spPr>
        <a:xfrm>
          <a:off x="2019300" y="180441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137161</xdr:rowOff>
    </xdr:from>
    <xdr:to>
      <xdr:col>6</xdr:col>
      <xdr:colOff>38100</xdr:colOff>
      <xdr:row>105</xdr:row>
      <xdr:rowOff>67311</xdr:rowOff>
    </xdr:to>
    <xdr:sp macro="" textlink="">
      <xdr:nvSpPr>
        <xdr:cNvPr id="421" name="楕円 420">
          <a:extLst>
            <a:ext uri="{FF2B5EF4-FFF2-40B4-BE49-F238E27FC236}">
              <a16:creationId xmlns:a16="http://schemas.microsoft.com/office/drawing/2014/main" id="{4C299F51-3C9D-4FE8-9746-EEC1183E8A07}"/>
            </a:ext>
          </a:extLst>
        </xdr:cNvPr>
        <xdr:cNvSpPr/>
      </xdr:nvSpPr>
      <xdr:spPr>
        <a:xfrm>
          <a:off x="1079500" y="179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16511</xdr:rowOff>
    </xdr:from>
    <xdr:to>
      <xdr:col>10</xdr:col>
      <xdr:colOff>114300</xdr:colOff>
      <xdr:row>105</xdr:row>
      <xdr:rowOff>41911</xdr:rowOff>
    </xdr:to>
    <xdr:cxnSp macro="">
      <xdr:nvCxnSpPr>
        <xdr:cNvPr id="422" name="直線コネクタ 421">
          <a:extLst>
            <a:ext uri="{FF2B5EF4-FFF2-40B4-BE49-F238E27FC236}">
              <a16:creationId xmlns:a16="http://schemas.microsoft.com/office/drawing/2014/main" id="{F028B424-72BA-4BEC-A80C-1DE7E4951E38}"/>
            </a:ext>
          </a:extLst>
        </xdr:cNvPr>
        <xdr:cNvCxnSpPr/>
      </xdr:nvCxnSpPr>
      <xdr:spPr>
        <a:xfrm>
          <a:off x="1130300" y="180187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DBA68D73-4C9A-410C-8081-310678E4AC01}"/>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7BF57B41-18F2-40C7-B21A-2BA14A535296}"/>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39FEAA7E-4CBB-44FE-BD16-FAEC423ED8D2}"/>
            </a:ext>
          </a:extLst>
        </xdr:cNvPr>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7938A6F4-FA72-4E9C-9C69-B14D48639FE0}"/>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134638</xdr:rowOff>
    </xdr:from>
    <xdr:ext cx="405111" cy="259045"/>
    <xdr:sp macro="" textlink="">
      <xdr:nvSpPr>
        <xdr:cNvPr id="427" name="n_1mainValue【市民会館】&#10;有形固定資産減価償却率">
          <a:extLst>
            <a:ext uri="{FF2B5EF4-FFF2-40B4-BE49-F238E27FC236}">
              <a16:creationId xmlns:a16="http://schemas.microsoft.com/office/drawing/2014/main" id="{0C85E9B6-5DD3-4BCD-AC1A-13CF32EC22D0}"/>
            </a:ext>
          </a:extLst>
        </xdr:cNvPr>
        <xdr:cNvSpPr txBox="1"/>
      </xdr:nvSpPr>
      <xdr:spPr>
        <a:xfrm>
          <a:off x="35820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28" name="n_2mainValue【市民会館】&#10;有形固定資産減価償却率">
          <a:extLst>
            <a:ext uri="{FF2B5EF4-FFF2-40B4-BE49-F238E27FC236}">
              <a16:creationId xmlns:a16="http://schemas.microsoft.com/office/drawing/2014/main" id="{155BA416-A7A5-4F33-93C0-F3BD3C31CE01}"/>
            </a:ext>
          </a:extLst>
        </xdr:cNvPr>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429" name="n_3mainValue【市民会館】&#10;有形固定資産減価償却率">
          <a:extLst>
            <a:ext uri="{FF2B5EF4-FFF2-40B4-BE49-F238E27FC236}">
              <a16:creationId xmlns:a16="http://schemas.microsoft.com/office/drawing/2014/main" id="{ECD236CA-511F-4BDE-B892-1E2EEF5D589A}"/>
            </a:ext>
          </a:extLst>
        </xdr:cNvPr>
        <xdr:cNvSpPr txBox="1"/>
      </xdr:nvSpPr>
      <xdr:spPr>
        <a:xfrm>
          <a:off x="1816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58438</xdr:rowOff>
    </xdr:from>
    <xdr:ext cx="405111" cy="259045"/>
    <xdr:sp macro="" textlink="">
      <xdr:nvSpPr>
        <xdr:cNvPr id="430" name="n_4mainValue【市民会館】&#10;有形固定資産減価償却率">
          <a:extLst>
            <a:ext uri="{FF2B5EF4-FFF2-40B4-BE49-F238E27FC236}">
              <a16:creationId xmlns:a16="http://schemas.microsoft.com/office/drawing/2014/main" id="{817E401B-1513-4603-B313-70267E2587A8}"/>
            </a:ext>
          </a:extLst>
        </xdr:cNvPr>
        <xdr:cNvSpPr txBox="1"/>
      </xdr:nvSpPr>
      <xdr:spPr>
        <a:xfrm>
          <a:off x="927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A3716D88-3149-4E1C-BB12-C127A461C8B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A82AC24E-2454-4887-8572-5CEAFDAE2ED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57E455E-5923-46F3-B307-3C2CE0EBF9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CFF44827-2034-4864-BC95-97BA5052CF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B3BC0044-394B-4EA1-A659-2DFA72742A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285CDB97-EED9-41A5-A797-F50EDD1482A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7CE204FE-644E-4C68-8CB6-07555E53B5C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9C7C9997-703B-431A-9BF0-5B787C36876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E70F25AC-0E87-4065-81D8-54556B02E06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AF544205-CE7B-46E8-BCBF-830AC7E7C6F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E5D597EE-398F-4F9F-AD9C-3B6AA72D463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435B5393-795B-4608-AF55-3086A925D7D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6789E647-6D7C-4ABC-8C3A-4059085F10F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28D8232E-2C93-4474-931D-2BB3F11BC56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4AE6B297-3E05-4FA6-8E56-F5EF2ED860D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9F7F17D2-8B1F-4E36-A432-EABC1C1FE2B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37ED7D3F-76E2-4721-A207-511E0198423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550DFCA5-35D8-4ACD-A40D-F8FF5BBADE1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C9BA9AFE-6138-4DAD-B0E3-D8E4BC15A3C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300FAC61-84DB-4DF0-99B6-37DA3FB13BE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D24FE033-2238-497E-8383-42C3AEC0113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B1D74F85-4F82-41C2-94B5-9C15724356EE}"/>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1B6359D6-50E9-4901-855B-7ADDA191E183}"/>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27C9BF3E-593A-46F1-9867-6ED1AB28DED8}"/>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928D8664-EA06-4B14-B522-9239AD0A38FD}"/>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69A6ED9E-6097-49B1-81A9-50E34536AC14}"/>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91243781-8AFE-4B0E-AAED-500B375E41ED}"/>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7237D711-D8A1-4BDF-8690-C3DA31ADD29A}"/>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82E5D6D0-8D86-4561-B950-D881FFBA66E6}"/>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D0FB4B08-E429-4DE4-A18C-9C3C2BC5FB0A}"/>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7F5B6FBD-80F3-44B3-9A0F-FB0EC387359E}"/>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C1414CD0-07DA-4A1D-8404-44FB557A2777}"/>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6941DEC8-3E26-44AB-9038-1746FE22A7C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A578384-F01F-4147-AE2C-DD1C25902FA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3BB7B22B-0A0C-4611-BEDC-E315B21D3C9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6384E76-5D84-4627-9854-2E056AECC65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FB634D5-20EA-43D5-8C78-3B2E581EE2A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125985</xdr:rowOff>
    </xdr:from>
    <xdr:to>
      <xdr:col>55</xdr:col>
      <xdr:colOff>50800</xdr:colOff>
      <xdr:row>107</xdr:row>
      <xdr:rowOff>56135</xdr:rowOff>
    </xdr:to>
    <xdr:sp macro="" textlink="">
      <xdr:nvSpPr>
        <xdr:cNvPr id="468" name="楕円 467">
          <a:extLst>
            <a:ext uri="{FF2B5EF4-FFF2-40B4-BE49-F238E27FC236}">
              <a16:creationId xmlns:a16="http://schemas.microsoft.com/office/drawing/2014/main" id="{C63533BA-5EBD-4295-9ED9-E1C0B04F942B}"/>
            </a:ext>
          </a:extLst>
        </xdr:cNvPr>
        <xdr:cNvSpPr/>
      </xdr:nvSpPr>
      <xdr:spPr>
        <a:xfrm>
          <a:off x="10426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104412</xdr:rowOff>
    </xdr:from>
    <xdr:ext cx="469744" cy="259045"/>
    <xdr:sp macro="" textlink="">
      <xdr:nvSpPr>
        <xdr:cNvPr id="469" name="【市民会館】&#10;一人当たり面積該当値テキスト">
          <a:extLst>
            <a:ext uri="{FF2B5EF4-FFF2-40B4-BE49-F238E27FC236}">
              <a16:creationId xmlns:a16="http://schemas.microsoft.com/office/drawing/2014/main" id="{3E11A5B8-E2C2-4FBE-A2DB-555B621C047B}"/>
            </a:ext>
          </a:extLst>
        </xdr:cNvPr>
        <xdr:cNvSpPr txBox="1"/>
      </xdr:nvSpPr>
      <xdr:spPr>
        <a:xfrm>
          <a:off x="10515600"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125985</xdr:rowOff>
    </xdr:from>
    <xdr:to>
      <xdr:col>50</xdr:col>
      <xdr:colOff>165100</xdr:colOff>
      <xdr:row>107</xdr:row>
      <xdr:rowOff>56135</xdr:rowOff>
    </xdr:to>
    <xdr:sp macro="" textlink="">
      <xdr:nvSpPr>
        <xdr:cNvPr id="470" name="楕円 469">
          <a:extLst>
            <a:ext uri="{FF2B5EF4-FFF2-40B4-BE49-F238E27FC236}">
              <a16:creationId xmlns:a16="http://schemas.microsoft.com/office/drawing/2014/main" id="{363DA8E2-61E7-4B78-9320-F0643402C9EE}"/>
            </a:ext>
          </a:extLst>
        </xdr:cNvPr>
        <xdr:cNvSpPr/>
      </xdr:nvSpPr>
      <xdr:spPr>
        <a:xfrm>
          <a:off x="9588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5335</xdr:rowOff>
    </xdr:from>
    <xdr:to>
      <xdr:col>55</xdr:col>
      <xdr:colOff>0</xdr:colOff>
      <xdr:row>107</xdr:row>
      <xdr:rowOff>5335</xdr:rowOff>
    </xdr:to>
    <xdr:cxnSp macro="">
      <xdr:nvCxnSpPr>
        <xdr:cNvPr id="471" name="直線コネクタ 470">
          <a:extLst>
            <a:ext uri="{FF2B5EF4-FFF2-40B4-BE49-F238E27FC236}">
              <a16:creationId xmlns:a16="http://schemas.microsoft.com/office/drawing/2014/main" id="{9E3CE7B4-8FEF-4803-8F8D-0530C0AF7DF0}"/>
            </a:ext>
          </a:extLst>
        </xdr:cNvPr>
        <xdr:cNvCxnSpPr/>
      </xdr:nvCxnSpPr>
      <xdr:spPr>
        <a:xfrm>
          <a:off x="9639300" y="18350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125985</xdr:rowOff>
    </xdr:from>
    <xdr:to>
      <xdr:col>46</xdr:col>
      <xdr:colOff>38100</xdr:colOff>
      <xdr:row>107</xdr:row>
      <xdr:rowOff>56135</xdr:rowOff>
    </xdr:to>
    <xdr:sp macro="" textlink="">
      <xdr:nvSpPr>
        <xdr:cNvPr id="472" name="楕円 471">
          <a:extLst>
            <a:ext uri="{FF2B5EF4-FFF2-40B4-BE49-F238E27FC236}">
              <a16:creationId xmlns:a16="http://schemas.microsoft.com/office/drawing/2014/main" id="{7A004082-FAD3-4F5C-A164-BC0AFFBB975B}"/>
            </a:ext>
          </a:extLst>
        </xdr:cNvPr>
        <xdr:cNvSpPr/>
      </xdr:nvSpPr>
      <xdr:spPr>
        <a:xfrm>
          <a:off x="8699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5335</xdr:rowOff>
    </xdr:from>
    <xdr:to>
      <xdr:col>50</xdr:col>
      <xdr:colOff>114300</xdr:colOff>
      <xdr:row>107</xdr:row>
      <xdr:rowOff>5335</xdr:rowOff>
    </xdr:to>
    <xdr:cxnSp macro="">
      <xdr:nvCxnSpPr>
        <xdr:cNvPr id="473" name="直線コネクタ 472">
          <a:extLst>
            <a:ext uri="{FF2B5EF4-FFF2-40B4-BE49-F238E27FC236}">
              <a16:creationId xmlns:a16="http://schemas.microsoft.com/office/drawing/2014/main" id="{6480C0E3-D9C9-40EA-A184-68B4927667E1}"/>
            </a:ext>
          </a:extLst>
        </xdr:cNvPr>
        <xdr:cNvCxnSpPr/>
      </xdr:nvCxnSpPr>
      <xdr:spPr>
        <a:xfrm>
          <a:off x="8750300" y="1835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125985</xdr:rowOff>
    </xdr:from>
    <xdr:to>
      <xdr:col>41</xdr:col>
      <xdr:colOff>101600</xdr:colOff>
      <xdr:row>107</xdr:row>
      <xdr:rowOff>56135</xdr:rowOff>
    </xdr:to>
    <xdr:sp macro="" textlink="">
      <xdr:nvSpPr>
        <xdr:cNvPr id="474" name="楕円 473">
          <a:extLst>
            <a:ext uri="{FF2B5EF4-FFF2-40B4-BE49-F238E27FC236}">
              <a16:creationId xmlns:a16="http://schemas.microsoft.com/office/drawing/2014/main" id="{27405AA0-F7B7-4B18-9E5D-722044ADDBC6}"/>
            </a:ext>
          </a:extLst>
        </xdr:cNvPr>
        <xdr:cNvSpPr/>
      </xdr:nvSpPr>
      <xdr:spPr>
        <a:xfrm>
          <a:off x="7810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5335</xdr:rowOff>
    </xdr:from>
    <xdr:to>
      <xdr:col>45</xdr:col>
      <xdr:colOff>177800</xdr:colOff>
      <xdr:row>107</xdr:row>
      <xdr:rowOff>5335</xdr:rowOff>
    </xdr:to>
    <xdr:cxnSp macro="">
      <xdr:nvCxnSpPr>
        <xdr:cNvPr id="475" name="直線コネクタ 474">
          <a:extLst>
            <a:ext uri="{FF2B5EF4-FFF2-40B4-BE49-F238E27FC236}">
              <a16:creationId xmlns:a16="http://schemas.microsoft.com/office/drawing/2014/main" id="{80E72271-5712-46C6-875F-212055F335CC}"/>
            </a:ext>
          </a:extLst>
        </xdr:cNvPr>
        <xdr:cNvCxnSpPr/>
      </xdr:nvCxnSpPr>
      <xdr:spPr>
        <a:xfrm>
          <a:off x="7861300" y="1835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125985</xdr:rowOff>
    </xdr:from>
    <xdr:to>
      <xdr:col>36</xdr:col>
      <xdr:colOff>165100</xdr:colOff>
      <xdr:row>107</xdr:row>
      <xdr:rowOff>56135</xdr:rowOff>
    </xdr:to>
    <xdr:sp macro="" textlink="">
      <xdr:nvSpPr>
        <xdr:cNvPr id="476" name="楕円 475">
          <a:extLst>
            <a:ext uri="{FF2B5EF4-FFF2-40B4-BE49-F238E27FC236}">
              <a16:creationId xmlns:a16="http://schemas.microsoft.com/office/drawing/2014/main" id="{CA29B2C7-0D81-4EE0-A186-53F3FFF2515A}"/>
            </a:ext>
          </a:extLst>
        </xdr:cNvPr>
        <xdr:cNvSpPr/>
      </xdr:nvSpPr>
      <xdr:spPr>
        <a:xfrm>
          <a:off x="6921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5335</xdr:rowOff>
    </xdr:from>
    <xdr:to>
      <xdr:col>41</xdr:col>
      <xdr:colOff>50800</xdr:colOff>
      <xdr:row>107</xdr:row>
      <xdr:rowOff>5335</xdr:rowOff>
    </xdr:to>
    <xdr:cxnSp macro="">
      <xdr:nvCxnSpPr>
        <xdr:cNvPr id="477" name="直線コネクタ 476">
          <a:extLst>
            <a:ext uri="{FF2B5EF4-FFF2-40B4-BE49-F238E27FC236}">
              <a16:creationId xmlns:a16="http://schemas.microsoft.com/office/drawing/2014/main" id="{CC4CECE8-655A-4D9B-B9C2-29664798CAE7}"/>
            </a:ext>
          </a:extLst>
        </xdr:cNvPr>
        <xdr:cNvCxnSpPr/>
      </xdr:nvCxnSpPr>
      <xdr:spPr>
        <a:xfrm>
          <a:off x="6972300" y="1835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35E3270D-D091-4F01-9EE0-A75313E223A6}"/>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025D4C35-556A-4A92-9C8A-19824FA291AC}"/>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C0596923-F493-4836-8411-055B78962B6F}"/>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57E3CE98-BCF8-45A6-8B20-6B85A9EDF6BF}"/>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47262</xdr:rowOff>
    </xdr:from>
    <xdr:ext cx="469744" cy="259045"/>
    <xdr:sp macro="" textlink="">
      <xdr:nvSpPr>
        <xdr:cNvPr id="482" name="n_1mainValue【市民会館】&#10;一人当たり面積">
          <a:extLst>
            <a:ext uri="{FF2B5EF4-FFF2-40B4-BE49-F238E27FC236}">
              <a16:creationId xmlns:a16="http://schemas.microsoft.com/office/drawing/2014/main" id="{57D2C4B6-7803-4F3C-9638-91E2FE55D6D2}"/>
            </a:ext>
          </a:extLst>
        </xdr:cNvPr>
        <xdr:cNvSpPr txBox="1"/>
      </xdr:nvSpPr>
      <xdr:spPr>
        <a:xfrm>
          <a:off x="9391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47262</xdr:rowOff>
    </xdr:from>
    <xdr:ext cx="469744" cy="259045"/>
    <xdr:sp macro="" textlink="">
      <xdr:nvSpPr>
        <xdr:cNvPr id="483" name="n_2mainValue【市民会館】&#10;一人当たり面積">
          <a:extLst>
            <a:ext uri="{FF2B5EF4-FFF2-40B4-BE49-F238E27FC236}">
              <a16:creationId xmlns:a16="http://schemas.microsoft.com/office/drawing/2014/main" id="{503E2687-8186-4CF1-B3B2-52C8FF3D66B6}"/>
            </a:ext>
          </a:extLst>
        </xdr:cNvPr>
        <xdr:cNvSpPr txBox="1"/>
      </xdr:nvSpPr>
      <xdr:spPr>
        <a:xfrm>
          <a:off x="8515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47262</xdr:rowOff>
    </xdr:from>
    <xdr:ext cx="469744" cy="259045"/>
    <xdr:sp macro="" textlink="">
      <xdr:nvSpPr>
        <xdr:cNvPr id="484" name="n_3mainValue【市民会館】&#10;一人当たり面積">
          <a:extLst>
            <a:ext uri="{FF2B5EF4-FFF2-40B4-BE49-F238E27FC236}">
              <a16:creationId xmlns:a16="http://schemas.microsoft.com/office/drawing/2014/main" id="{A4CC5C58-1CF1-4CB9-837B-8767266D3A0B}"/>
            </a:ext>
          </a:extLst>
        </xdr:cNvPr>
        <xdr:cNvSpPr txBox="1"/>
      </xdr:nvSpPr>
      <xdr:spPr>
        <a:xfrm>
          <a:off x="7626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47262</xdr:rowOff>
    </xdr:from>
    <xdr:ext cx="469744" cy="259045"/>
    <xdr:sp macro="" textlink="">
      <xdr:nvSpPr>
        <xdr:cNvPr id="485" name="n_4mainValue【市民会館】&#10;一人当たり面積">
          <a:extLst>
            <a:ext uri="{FF2B5EF4-FFF2-40B4-BE49-F238E27FC236}">
              <a16:creationId xmlns:a16="http://schemas.microsoft.com/office/drawing/2014/main" id="{1F6CE5C6-440B-48B7-BDD2-9F469ADFD4C3}"/>
            </a:ext>
          </a:extLst>
        </xdr:cNvPr>
        <xdr:cNvSpPr txBox="1"/>
      </xdr:nvSpPr>
      <xdr:spPr>
        <a:xfrm>
          <a:off x="6737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996BBF5F-91A6-468B-B75C-2BF64C1749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700BB238-8302-4802-829F-4855DE311E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6F4049C1-3099-4A02-B872-6D6A2A4E34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594E5A6D-7255-4256-A78B-FDE99BA1BF9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8C29C809-0B9D-4B69-A3A5-3AA707F96E7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6FAA26AA-87E7-419B-B14C-C1D21BF388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7C0D7EA8-9F11-4F7A-AEF0-160B9EE2D6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A96CE779-8A48-4BFA-A2CA-E86A247483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3A773BF6-029C-41B2-BDF3-ADFDDDBFF2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C5445BE8-6253-4AD7-83DE-5F1B0AECFE8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A98DB0DB-B0C2-451C-906F-3FEB7CF6286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D8C15517-7967-4CAA-829A-91278E33E12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74E39DA9-D920-425A-8AFE-A0B191B3015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E3A2BA8-8104-465E-BD5B-829E62101E1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22A168FC-4D59-445D-9818-B9E0459FE90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4E4E246D-9C6A-4EC6-9222-6C77253A5FB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7055FBB4-A725-4661-9381-9BED602D503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46A9EDBF-4FA7-4533-9D9D-40C2749F53A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3E42DB9B-8527-48F4-9BFE-4E21E9A0E28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DD6F05E7-D2B4-4912-8E15-167EEEE45B4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52C92CF1-E17E-4444-839F-7AE244A7B50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C185D8BC-3260-42F2-A51B-7904F3BEBC7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3CBC8537-232D-4992-A6AA-6ADBCB3B478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C760E6F2-A910-4AA2-8834-95F4C9EBE5D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3626EE79-BC6F-49BD-A3D4-B39616851D1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D0864104-04F4-4ADE-AD70-525991799C84}"/>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8A84D066-D0BE-4F6F-ABFC-A810A6594DA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F790AA35-BB5C-4D7E-9ECC-CECB511298DD}"/>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2E3115D7-50DE-4D1D-9E12-FCEFA95B9399}"/>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CDBAE0FF-D8D5-4272-8ADA-6A69725AAD41}"/>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6A07B59E-0BD3-465B-8F7E-A6E181EF2990}"/>
            </a:ext>
          </a:extLst>
        </xdr:cNvPr>
        <xdr:cNvSpPr txBox="1"/>
      </xdr:nvSpPr>
      <xdr:spPr>
        <a:xfrm>
          <a:off x="16357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2B32F33A-D595-44A2-A703-A664683C1675}"/>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7E1E5310-657A-4EBD-9858-304600849D06}"/>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CD18D574-B77C-480D-851D-6E74447CC07D}"/>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95EA9A94-6667-4491-AE5E-030F8650FC8E}"/>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465EF98E-9769-4EDF-9ED0-720A1D810399}"/>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38116B92-F805-459E-8BD9-7F916CD0C1F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BA80A65-9433-439C-BD22-0785B46C779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3793146-EC44-42AA-A9A7-A5F78C51C22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B01FCA1-1A13-480D-BB9D-1396BF1587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089645E-A2A0-4AAB-B6B1-7E7D8A36487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154396</xdr:rowOff>
    </xdr:from>
    <xdr:to>
      <xdr:col>85</xdr:col>
      <xdr:colOff>177800</xdr:colOff>
      <xdr:row>36</xdr:row>
      <xdr:rowOff>84546</xdr:rowOff>
    </xdr:to>
    <xdr:sp macro="" textlink="">
      <xdr:nvSpPr>
        <xdr:cNvPr id="527" name="楕円 526">
          <a:extLst>
            <a:ext uri="{FF2B5EF4-FFF2-40B4-BE49-F238E27FC236}">
              <a16:creationId xmlns:a16="http://schemas.microsoft.com/office/drawing/2014/main" id="{D0E3EAB1-B5E5-4C02-8413-603D18E1F2F1}"/>
            </a:ext>
          </a:extLst>
        </xdr:cNvPr>
        <xdr:cNvSpPr/>
      </xdr:nvSpPr>
      <xdr:spPr>
        <a:xfrm>
          <a:off x="162687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5823</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ADAD6AD7-D19A-40AF-895E-4C737CCAC4EB}"/>
            </a:ext>
          </a:extLst>
        </xdr:cNvPr>
        <xdr:cNvSpPr txBox="1"/>
      </xdr:nvSpPr>
      <xdr:spPr>
        <a:xfrm>
          <a:off x="16357600"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98878</xdr:rowOff>
    </xdr:from>
    <xdr:to>
      <xdr:col>81</xdr:col>
      <xdr:colOff>101600</xdr:colOff>
      <xdr:row>36</xdr:row>
      <xdr:rowOff>29028</xdr:rowOff>
    </xdr:to>
    <xdr:sp macro="" textlink="">
      <xdr:nvSpPr>
        <xdr:cNvPr id="529" name="楕円 528">
          <a:extLst>
            <a:ext uri="{FF2B5EF4-FFF2-40B4-BE49-F238E27FC236}">
              <a16:creationId xmlns:a16="http://schemas.microsoft.com/office/drawing/2014/main" id="{FC1D6A1C-DB32-49A2-ACB0-9B4F5C35756D}"/>
            </a:ext>
          </a:extLst>
        </xdr:cNvPr>
        <xdr:cNvSpPr/>
      </xdr:nvSpPr>
      <xdr:spPr>
        <a:xfrm>
          <a:off x="15430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149678</xdr:rowOff>
    </xdr:from>
    <xdr:to>
      <xdr:col>85</xdr:col>
      <xdr:colOff>127000</xdr:colOff>
      <xdr:row>36</xdr:row>
      <xdr:rowOff>33746</xdr:rowOff>
    </xdr:to>
    <xdr:cxnSp macro="">
      <xdr:nvCxnSpPr>
        <xdr:cNvPr id="530" name="直線コネクタ 529">
          <a:extLst>
            <a:ext uri="{FF2B5EF4-FFF2-40B4-BE49-F238E27FC236}">
              <a16:creationId xmlns:a16="http://schemas.microsoft.com/office/drawing/2014/main" id="{3ACAEB65-0FD5-45AE-AD91-52C307392749}"/>
            </a:ext>
          </a:extLst>
        </xdr:cNvPr>
        <xdr:cNvCxnSpPr/>
      </xdr:nvCxnSpPr>
      <xdr:spPr>
        <a:xfrm>
          <a:off x="15481300" y="615042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35197</xdr:rowOff>
    </xdr:from>
    <xdr:to>
      <xdr:col>76</xdr:col>
      <xdr:colOff>165100</xdr:colOff>
      <xdr:row>35</xdr:row>
      <xdr:rowOff>136797</xdr:rowOff>
    </xdr:to>
    <xdr:sp macro="" textlink="">
      <xdr:nvSpPr>
        <xdr:cNvPr id="531" name="楕円 530">
          <a:extLst>
            <a:ext uri="{FF2B5EF4-FFF2-40B4-BE49-F238E27FC236}">
              <a16:creationId xmlns:a16="http://schemas.microsoft.com/office/drawing/2014/main" id="{84206974-A6DB-4921-992A-F607AB763063}"/>
            </a:ext>
          </a:extLst>
        </xdr:cNvPr>
        <xdr:cNvSpPr/>
      </xdr:nvSpPr>
      <xdr:spPr>
        <a:xfrm>
          <a:off x="145415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85997</xdr:rowOff>
    </xdr:from>
    <xdr:to>
      <xdr:col>81</xdr:col>
      <xdr:colOff>50800</xdr:colOff>
      <xdr:row>35</xdr:row>
      <xdr:rowOff>149678</xdr:rowOff>
    </xdr:to>
    <xdr:cxnSp macro="">
      <xdr:nvCxnSpPr>
        <xdr:cNvPr id="532" name="直線コネクタ 531">
          <a:extLst>
            <a:ext uri="{FF2B5EF4-FFF2-40B4-BE49-F238E27FC236}">
              <a16:creationId xmlns:a16="http://schemas.microsoft.com/office/drawing/2014/main" id="{E6C6A0B2-24BF-4DDF-AD9C-CF5272141ACD}"/>
            </a:ext>
          </a:extLst>
        </xdr:cNvPr>
        <xdr:cNvCxnSpPr/>
      </xdr:nvCxnSpPr>
      <xdr:spPr>
        <a:xfrm>
          <a:off x="14592300" y="608674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54792</xdr:rowOff>
    </xdr:from>
    <xdr:to>
      <xdr:col>72</xdr:col>
      <xdr:colOff>38100</xdr:colOff>
      <xdr:row>35</xdr:row>
      <xdr:rowOff>156392</xdr:rowOff>
    </xdr:to>
    <xdr:sp macro="" textlink="">
      <xdr:nvSpPr>
        <xdr:cNvPr id="533" name="楕円 532">
          <a:extLst>
            <a:ext uri="{FF2B5EF4-FFF2-40B4-BE49-F238E27FC236}">
              <a16:creationId xmlns:a16="http://schemas.microsoft.com/office/drawing/2014/main" id="{228757EC-E6D0-4BD6-BAF6-DF1B20E96574}"/>
            </a:ext>
          </a:extLst>
        </xdr:cNvPr>
        <xdr:cNvSpPr/>
      </xdr:nvSpPr>
      <xdr:spPr>
        <a:xfrm>
          <a:off x="13652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85997</xdr:rowOff>
    </xdr:from>
    <xdr:to>
      <xdr:col>76</xdr:col>
      <xdr:colOff>114300</xdr:colOff>
      <xdr:row>35</xdr:row>
      <xdr:rowOff>105592</xdr:rowOff>
    </xdr:to>
    <xdr:cxnSp macro="">
      <xdr:nvCxnSpPr>
        <xdr:cNvPr id="534" name="直線コネクタ 533">
          <a:extLst>
            <a:ext uri="{FF2B5EF4-FFF2-40B4-BE49-F238E27FC236}">
              <a16:creationId xmlns:a16="http://schemas.microsoft.com/office/drawing/2014/main" id="{CB044030-59D4-472E-B8D2-B55058845722}"/>
            </a:ext>
          </a:extLst>
        </xdr:cNvPr>
        <xdr:cNvCxnSpPr/>
      </xdr:nvCxnSpPr>
      <xdr:spPr>
        <a:xfrm flipV="1">
          <a:off x="13703300" y="608674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28666</xdr:rowOff>
    </xdr:from>
    <xdr:to>
      <xdr:col>67</xdr:col>
      <xdr:colOff>101600</xdr:colOff>
      <xdr:row>38</xdr:row>
      <xdr:rowOff>130266</xdr:rowOff>
    </xdr:to>
    <xdr:sp macro="" textlink="">
      <xdr:nvSpPr>
        <xdr:cNvPr id="535" name="楕円 534">
          <a:extLst>
            <a:ext uri="{FF2B5EF4-FFF2-40B4-BE49-F238E27FC236}">
              <a16:creationId xmlns:a16="http://schemas.microsoft.com/office/drawing/2014/main" id="{B1F0DC49-199E-4144-9676-4575142F15AF}"/>
            </a:ext>
          </a:extLst>
        </xdr:cNvPr>
        <xdr:cNvSpPr/>
      </xdr:nvSpPr>
      <xdr:spPr>
        <a:xfrm>
          <a:off x="12763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105592</xdr:rowOff>
    </xdr:from>
    <xdr:to>
      <xdr:col>71</xdr:col>
      <xdr:colOff>177800</xdr:colOff>
      <xdr:row>38</xdr:row>
      <xdr:rowOff>79466</xdr:rowOff>
    </xdr:to>
    <xdr:cxnSp macro="">
      <xdr:nvCxnSpPr>
        <xdr:cNvPr id="536" name="直線コネクタ 535">
          <a:extLst>
            <a:ext uri="{FF2B5EF4-FFF2-40B4-BE49-F238E27FC236}">
              <a16:creationId xmlns:a16="http://schemas.microsoft.com/office/drawing/2014/main" id="{D82AA369-1E46-4FA2-A204-F8485AE976C7}"/>
            </a:ext>
          </a:extLst>
        </xdr:cNvPr>
        <xdr:cNvCxnSpPr/>
      </xdr:nvCxnSpPr>
      <xdr:spPr>
        <a:xfrm flipV="1">
          <a:off x="12814300" y="6106342"/>
          <a:ext cx="889000" cy="48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A44FD832-7997-4F05-814F-10FFC27AC7A8}"/>
            </a:ext>
          </a:extLst>
        </xdr:cNvPr>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AB7B1F41-259B-4610-89CE-DB559C351E60}"/>
            </a:ext>
          </a:extLst>
        </xdr:cNvPr>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13164E7E-C453-4B8D-B38E-150347E3ABC3}"/>
            </a:ext>
          </a:extLst>
        </xdr:cNvPr>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54D8AA4C-6DD1-461A-9A63-58DAC296BCF6}"/>
            </a:ext>
          </a:extLst>
        </xdr:cNvPr>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45555</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A171E61F-13B1-48DE-B2F5-8C98D091F6C6}"/>
            </a:ext>
          </a:extLst>
        </xdr:cNvPr>
        <xdr:cNvSpPr txBox="1"/>
      </xdr:nvSpPr>
      <xdr:spPr>
        <a:xfrm>
          <a:off x="15266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153324</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208D32D6-455A-4A00-B7FE-842FD6ED0C86}"/>
            </a:ext>
          </a:extLst>
        </xdr:cNvPr>
        <xdr:cNvSpPr txBox="1"/>
      </xdr:nvSpPr>
      <xdr:spPr>
        <a:xfrm>
          <a:off x="14389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1469</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806C6F7A-80E3-4C72-898E-07E0FF71002B}"/>
            </a:ext>
          </a:extLst>
        </xdr:cNvPr>
        <xdr:cNvSpPr txBox="1"/>
      </xdr:nvSpPr>
      <xdr:spPr>
        <a:xfrm>
          <a:off x="135007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B3404E16-4406-43C3-A124-675C71A62C50}"/>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A7B4C5F4-4C68-4C5F-9F45-14B2AAEC6F2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BE7F0B5E-0345-4678-9AAE-107ADE75EEE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F2DFBB9B-2C3B-4977-8E0F-C4C05BCC4AD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37B3380D-F6FA-4D85-93EB-22A7E104B81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9C3BED5A-2E20-4373-9A1B-604A49AC04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E267ECD5-5943-4DBC-B791-D3C24DDCAF5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C2E2EADA-3748-4AB9-8295-C3DB32B4DB2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2716F9FC-6AC4-4EFA-9E10-E810404CB7E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B47E612C-1C01-4F47-882D-4A2B27EE53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8C168C8E-C016-48C9-88D8-EE05BC94CE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7176801C-BDAB-44B2-9C17-938E1BCCA83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BA52CB5B-392F-4E49-A089-8D313C209C4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F44B95D7-4702-4755-8B7C-E1836FEEBDE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65696B15-B352-4371-B915-BD74595383C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EF6199BE-4001-43C2-AA81-8DC8F790101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CB43EDDB-C938-46E2-88CB-EFCECF4C532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640E64EA-5AA1-4470-98E8-B89FF17D7AE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E02CC2BB-960F-4FDA-AA65-0A4E4EB88D7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430B103A-EC62-4E1E-8B4D-368D8C80503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EEDD5EE5-3F48-4F25-A97D-0D324771757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3D23386B-3170-439A-A621-4611385E96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3DD8A7D4-060B-488B-91CD-50C130AEFD0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982C2B2F-9245-4B99-A71A-878867089F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276E115D-A475-4BA5-AA50-FC0AF0C6E108}"/>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B467A557-CB83-475D-BACA-8F18A10DF3BD}"/>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97FF0495-603C-4658-9CB3-8A678C81EE4A}"/>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FEC48610-647D-4080-A306-CF24056489E5}"/>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A37AE781-8E66-46F9-BEA5-86B3922F6E56}"/>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8F5DDEC5-8425-4C81-BD40-37881241734B}"/>
            </a:ext>
          </a:extLst>
        </xdr:cNvPr>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E985EBE5-CB48-41CB-AFF5-E04B8C5F756B}"/>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8375CA6-0BB9-4F65-82E5-80B84E46801F}"/>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14768E6D-7A54-4A05-82E5-86A06DDF2389}"/>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5EFFEE89-DB91-4AB4-9FA6-B94695BD6137}"/>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98F7D1AA-643B-4285-9A95-E8198A6FDFFF}"/>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CBB5A29-0384-4798-A7E8-F7EDB95C38B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FCB63682-BB1C-41B4-89A6-5ED5BF49CFF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6BCEAB4-0980-4495-80A6-948A05D1BFD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30BB96B-CF1C-40FD-9F05-01C3726BD23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36FF660-0917-49AF-8CE6-484271DA449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110750</xdr:rowOff>
    </xdr:from>
    <xdr:to>
      <xdr:col>116</xdr:col>
      <xdr:colOff>114300</xdr:colOff>
      <xdr:row>41</xdr:row>
      <xdr:rowOff>40900</xdr:rowOff>
    </xdr:to>
    <xdr:sp macro="" textlink="">
      <xdr:nvSpPr>
        <xdr:cNvPr id="584" name="楕円 583">
          <a:extLst>
            <a:ext uri="{FF2B5EF4-FFF2-40B4-BE49-F238E27FC236}">
              <a16:creationId xmlns:a16="http://schemas.microsoft.com/office/drawing/2014/main" id="{C1804FCE-9C04-4E02-8A4D-EB87A34F602C}"/>
            </a:ext>
          </a:extLst>
        </xdr:cNvPr>
        <xdr:cNvSpPr/>
      </xdr:nvSpPr>
      <xdr:spPr>
        <a:xfrm>
          <a:off x="22110700" y="69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133627</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AD6A3F63-29E9-4A95-A807-4AE894874006}"/>
            </a:ext>
          </a:extLst>
        </xdr:cNvPr>
        <xdr:cNvSpPr txBox="1"/>
      </xdr:nvSpPr>
      <xdr:spPr>
        <a:xfrm>
          <a:off x="22199600" y="682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110426</xdr:rowOff>
    </xdr:from>
    <xdr:to>
      <xdr:col>112</xdr:col>
      <xdr:colOff>38100</xdr:colOff>
      <xdr:row>41</xdr:row>
      <xdr:rowOff>40576</xdr:rowOff>
    </xdr:to>
    <xdr:sp macro="" textlink="">
      <xdr:nvSpPr>
        <xdr:cNvPr id="586" name="楕円 585">
          <a:extLst>
            <a:ext uri="{FF2B5EF4-FFF2-40B4-BE49-F238E27FC236}">
              <a16:creationId xmlns:a16="http://schemas.microsoft.com/office/drawing/2014/main" id="{FDB2F646-AB48-41B9-9B06-C73A2678D855}"/>
            </a:ext>
          </a:extLst>
        </xdr:cNvPr>
        <xdr:cNvSpPr/>
      </xdr:nvSpPr>
      <xdr:spPr>
        <a:xfrm>
          <a:off x="21272500" y="69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161226</xdr:rowOff>
    </xdr:from>
    <xdr:to>
      <xdr:col>116</xdr:col>
      <xdr:colOff>63500</xdr:colOff>
      <xdr:row>40</xdr:row>
      <xdr:rowOff>161550</xdr:rowOff>
    </xdr:to>
    <xdr:cxnSp macro="">
      <xdr:nvCxnSpPr>
        <xdr:cNvPr id="587" name="直線コネクタ 586">
          <a:extLst>
            <a:ext uri="{FF2B5EF4-FFF2-40B4-BE49-F238E27FC236}">
              <a16:creationId xmlns:a16="http://schemas.microsoft.com/office/drawing/2014/main" id="{296EA7D7-761C-4B84-81DE-DA4833763B52}"/>
            </a:ext>
          </a:extLst>
        </xdr:cNvPr>
        <xdr:cNvCxnSpPr/>
      </xdr:nvCxnSpPr>
      <xdr:spPr>
        <a:xfrm>
          <a:off x="21323300" y="7019226"/>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105441</xdr:rowOff>
    </xdr:from>
    <xdr:to>
      <xdr:col>107</xdr:col>
      <xdr:colOff>101600</xdr:colOff>
      <xdr:row>41</xdr:row>
      <xdr:rowOff>35591</xdr:rowOff>
    </xdr:to>
    <xdr:sp macro="" textlink="">
      <xdr:nvSpPr>
        <xdr:cNvPr id="588" name="楕円 587">
          <a:extLst>
            <a:ext uri="{FF2B5EF4-FFF2-40B4-BE49-F238E27FC236}">
              <a16:creationId xmlns:a16="http://schemas.microsoft.com/office/drawing/2014/main" id="{3A98309C-4435-4537-9C77-C9898E04F9BD}"/>
            </a:ext>
          </a:extLst>
        </xdr:cNvPr>
        <xdr:cNvSpPr/>
      </xdr:nvSpPr>
      <xdr:spPr>
        <a:xfrm>
          <a:off x="20383500" y="696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156241</xdr:rowOff>
    </xdr:from>
    <xdr:to>
      <xdr:col>111</xdr:col>
      <xdr:colOff>177800</xdr:colOff>
      <xdr:row>40</xdr:row>
      <xdr:rowOff>161226</xdr:rowOff>
    </xdr:to>
    <xdr:cxnSp macro="">
      <xdr:nvCxnSpPr>
        <xdr:cNvPr id="589" name="直線コネクタ 588">
          <a:extLst>
            <a:ext uri="{FF2B5EF4-FFF2-40B4-BE49-F238E27FC236}">
              <a16:creationId xmlns:a16="http://schemas.microsoft.com/office/drawing/2014/main" id="{3B3CEE2E-CC4F-45C5-A672-97319CFB5AB4}"/>
            </a:ext>
          </a:extLst>
        </xdr:cNvPr>
        <xdr:cNvCxnSpPr/>
      </xdr:nvCxnSpPr>
      <xdr:spPr>
        <a:xfrm>
          <a:off x="20434300" y="7014241"/>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146990</xdr:rowOff>
    </xdr:from>
    <xdr:to>
      <xdr:col>102</xdr:col>
      <xdr:colOff>165100</xdr:colOff>
      <xdr:row>41</xdr:row>
      <xdr:rowOff>77140</xdr:rowOff>
    </xdr:to>
    <xdr:sp macro="" textlink="">
      <xdr:nvSpPr>
        <xdr:cNvPr id="590" name="楕円 589">
          <a:extLst>
            <a:ext uri="{FF2B5EF4-FFF2-40B4-BE49-F238E27FC236}">
              <a16:creationId xmlns:a16="http://schemas.microsoft.com/office/drawing/2014/main" id="{B506E23E-703F-4458-999A-1EDC3EEF81A5}"/>
            </a:ext>
          </a:extLst>
        </xdr:cNvPr>
        <xdr:cNvSpPr/>
      </xdr:nvSpPr>
      <xdr:spPr>
        <a:xfrm>
          <a:off x="19494500" y="70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156241</xdr:rowOff>
    </xdr:from>
    <xdr:to>
      <xdr:col>107</xdr:col>
      <xdr:colOff>50800</xdr:colOff>
      <xdr:row>41</xdr:row>
      <xdr:rowOff>26340</xdr:rowOff>
    </xdr:to>
    <xdr:cxnSp macro="">
      <xdr:nvCxnSpPr>
        <xdr:cNvPr id="591" name="直線コネクタ 590">
          <a:extLst>
            <a:ext uri="{FF2B5EF4-FFF2-40B4-BE49-F238E27FC236}">
              <a16:creationId xmlns:a16="http://schemas.microsoft.com/office/drawing/2014/main" id="{DB1F453A-154F-4C77-B8C5-8385E6B3321A}"/>
            </a:ext>
          </a:extLst>
        </xdr:cNvPr>
        <xdr:cNvCxnSpPr/>
      </xdr:nvCxnSpPr>
      <xdr:spPr>
        <a:xfrm flipV="1">
          <a:off x="19545300" y="7014241"/>
          <a:ext cx="889000" cy="4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93690</xdr:rowOff>
    </xdr:from>
    <xdr:to>
      <xdr:col>98</xdr:col>
      <xdr:colOff>38100</xdr:colOff>
      <xdr:row>42</xdr:row>
      <xdr:rowOff>23840</xdr:rowOff>
    </xdr:to>
    <xdr:sp macro="" textlink="">
      <xdr:nvSpPr>
        <xdr:cNvPr id="592" name="楕円 591">
          <a:extLst>
            <a:ext uri="{FF2B5EF4-FFF2-40B4-BE49-F238E27FC236}">
              <a16:creationId xmlns:a16="http://schemas.microsoft.com/office/drawing/2014/main" id="{B51434E9-ACA3-4E3B-B881-687EFE9B612F}"/>
            </a:ext>
          </a:extLst>
        </xdr:cNvPr>
        <xdr:cNvSpPr/>
      </xdr:nvSpPr>
      <xdr:spPr>
        <a:xfrm>
          <a:off x="18605500" y="71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26340</xdr:rowOff>
    </xdr:from>
    <xdr:to>
      <xdr:col>102</xdr:col>
      <xdr:colOff>114300</xdr:colOff>
      <xdr:row>41</xdr:row>
      <xdr:rowOff>144490</xdr:rowOff>
    </xdr:to>
    <xdr:cxnSp macro="">
      <xdr:nvCxnSpPr>
        <xdr:cNvPr id="593" name="直線コネクタ 592">
          <a:extLst>
            <a:ext uri="{FF2B5EF4-FFF2-40B4-BE49-F238E27FC236}">
              <a16:creationId xmlns:a16="http://schemas.microsoft.com/office/drawing/2014/main" id="{A0B1B92F-0831-4F6C-B048-774F2EDD407E}"/>
            </a:ext>
          </a:extLst>
        </xdr:cNvPr>
        <xdr:cNvCxnSpPr/>
      </xdr:nvCxnSpPr>
      <xdr:spPr>
        <a:xfrm flipV="1">
          <a:off x="18656300" y="7055790"/>
          <a:ext cx="889000" cy="1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A084658F-EC4D-4026-9191-BD4AEE7CA8E5}"/>
            </a:ext>
          </a:extLst>
        </xdr:cNvPr>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CF3A8640-FA50-4C16-803B-153FFEC2B3BE}"/>
            </a:ext>
          </a:extLst>
        </xdr:cNvPr>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1994EE1A-03F4-4648-88BA-0A5A61CC79B5}"/>
            </a:ext>
          </a:extLst>
        </xdr:cNvPr>
        <xdr:cNvSpPr txBox="1"/>
      </xdr:nvSpPr>
      <xdr:spPr>
        <a:xfrm>
          <a:off x="19278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90767FF1-78D7-49B9-B591-E236540F8200}"/>
            </a:ext>
          </a:extLst>
        </xdr:cNvPr>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57103</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6EF8510D-9BA9-48F7-A9CC-2D4538B3A860}"/>
            </a:ext>
          </a:extLst>
        </xdr:cNvPr>
        <xdr:cNvSpPr txBox="1"/>
      </xdr:nvSpPr>
      <xdr:spPr>
        <a:xfrm>
          <a:off x="21011095" y="674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52118</xdr:rowOff>
    </xdr:from>
    <xdr:ext cx="599010" cy="259045"/>
    <xdr:sp macro="" textlink="">
      <xdr:nvSpPr>
        <xdr:cNvPr id="599" name="n_2mainValue【一般廃棄物処理施設】&#10;一人当たり有形固定資産（償却資産）額">
          <a:extLst>
            <a:ext uri="{FF2B5EF4-FFF2-40B4-BE49-F238E27FC236}">
              <a16:creationId xmlns:a16="http://schemas.microsoft.com/office/drawing/2014/main" id="{38BAC728-7E5B-4092-87AE-1020C8215284}"/>
            </a:ext>
          </a:extLst>
        </xdr:cNvPr>
        <xdr:cNvSpPr txBox="1"/>
      </xdr:nvSpPr>
      <xdr:spPr>
        <a:xfrm>
          <a:off x="20134795" y="673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93667</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BD4EF3C8-C026-4127-96C0-1B76001D2415}"/>
            </a:ext>
          </a:extLst>
        </xdr:cNvPr>
        <xdr:cNvSpPr txBox="1"/>
      </xdr:nvSpPr>
      <xdr:spPr>
        <a:xfrm>
          <a:off x="19278111" y="67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14967</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68542541-2FD6-4CE9-B746-EB525CE2F562}"/>
            </a:ext>
          </a:extLst>
        </xdr:cNvPr>
        <xdr:cNvSpPr txBox="1"/>
      </xdr:nvSpPr>
      <xdr:spPr>
        <a:xfrm>
          <a:off x="18389111" y="72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125C83BB-56BD-4472-8796-4D9ADEE4EA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5E83A245-1DBA-4A7F-839A-42A864CA8A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257EBA50-5646-483A-8AE4-27A9FD6B9E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D36F1253-1C8A-4349-A1D9-15D501F2EE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C54D8AD2-FBB9-452F-B62D-60D6AD07676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9E01F7C8-E6D2-4E25-A078-2AA196E3F63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1024918D-80E8-4E78-BBB2-07212862FFE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9D7DD2AA-8589-4D83-AA0D-6CE16EF935D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3E7FC0F3-8205-4FF8-8E75-77336ACC39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E6A8BC26-1478-4568-9B7B-D60B308962E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642DD208-CF5D-4C19-8D7C-2E4A1A13B0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80DE1409-93B4-4D10-A310-C1AF896800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1DF9B40D-FAEF-4C31-92BA-11A2117A37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370364C8-4A3D-4C21-BB83-133CBB2781F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E277E44A-F6EE-448E-8060-AF44FBC07B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B04706BD-F0DE-443D-97D0-FC4DFD66EFA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4BDB274B-12BA-4AC0-8F3B-ABAD644A69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DE745F77-EF28-473B-B2C8-47A7BD3B440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BB95B39C-0EE3-4186-9B78-1E644E4F29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5BBE425A-2FE2-43E2-874C-E077EA0D18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C27CC318-D2F7-4A42-93CB-81F2D10217B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2D4A19A1-CCD1-4292-85F3-47E36DEA2AB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8C2D84AF-DE42-4A31-BB06-828F572DEA0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1A1FD7DF-77F4-41C5-A3B2-9772EE68726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6B68C586-0942-4F1E-8DA3-191303C20AC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E5C30110-BD9E-4ECB-9C4A-CE7A29BF645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2FA0F3CD-A8A5-41B6-B903-454BE3CCBD6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2AF72C72-1221-465F-9498-E24028EC57A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C2D9B0AF-450A-41A0-8052-19E0D78F3DA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DE34ADBD-EE92-48FA-853F-81D891FF299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F6F79817-F993-4775-A6EB-08AC7C329EA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161D95D9-C97B-4553-B88C-A935A60D809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D4A56113-4DBC-487E-B11D-E7C7D534C14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AB9559FA-948B-445E-B606-9C18EFC5C03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60988544-7BAB-433F-A0D9-09F0484A25B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F5B0F6BF-05DE-4386-8F67-583A3456F6F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CBD3F383-AAEE-4F6E-A654-C3449D98E6D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55456B2E-07A4-468F-BE10-6F92DC3C59E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ACD7E150-7C87-4840-9887-3C91E2D6ABB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6D927A0B-3FCB-4CC7-920D-75A25165F52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6C8406EC-DBF9-442B-8297-59DF78ABA86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7C98162C-2AD5-4FA1-8183-327D7F4EC038}"/>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03D2AD94-51D9-45CC-A734-173F8AAE386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61E375C1-6C6A-4469-A2FE-B6856805362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6" name="【消防施設】&#10;有形固定資産減価償却率最大値テキスト">
          <a:extLst>
            <a:ext uri="{FF2B5EF4-FFF2-40B4-BE49-F238E27FC236}">
              <a16:creationId xmlns:a16="http://schemas.microsoft.com/office/drawing/2014/main" id="{C7D55718-A183-4194-8156-A232E83EB404}"/>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7" name="直線コネクタ 646">
          <a:extLst>
            <a:ext uri="{FF2B5EF4-FFF2-40B4-BE49-F238E27FC236}">
              <a16:creationId xmlns:a16="http://schemas.microsoft.com/office/drawing/2014/main" id="{52A7ECD3-F47B-445B-8C03-B2C69B3B22DF}"/>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957B3C7B-3C84-441F-8E0E-D62DC726DBBE}"/>
            </a:ext>
          </a:extLst>
        </xdr:cNvPr>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49" name="フローチャート: 判断 648">
          <a:extLst>
            <a:ext uri="{FF2B5EF4-FFF2-40B4-BE49-F238E27FC236}">
              <a16:creationId xmlns:a16="http://schemas.microsoft.com/office/drawing/2014/main" id="{CE792871-0B59-42EB-AC03-91AAE29C32FF}"/>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0" name="フローチャート: 判断 649">
          <a:extLst>
            <a:ext uri="{FF2B5EF4-FFF2-40B4-BE49-F238E27FC236}">
              <a16:creationId xmlns:a16="http://schemas.microsoft.com/office/drawing/2014/main" id="{D662A36C-BC9B-4A7C-8A7A-0AD212FEFF6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51" name="フローチャート: 判断 650">
          <a:extLst>
            <a:ext uri="{FF2B5EF4-FFF2-40B4-BE49-F238E27FC236}">
              <a16:creationId xmlns:a16="http://schemas.microsoft.com/office/drawing/2014/main" id="{9C32869E-8F43-40C1-B456-E476599B78B2}"/>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52" name="フローチャート: 判断 651">
          <a:extLst>
            <a:ext uri="{FF2B5EF4-FFF2-40B4-BE49-F238E27FC236}">
              <a16:creationId xmlns:a16="http://schemas.microsoft.com/office/drawing/2014/main" id="{9668E8E5-EE54-430D-8FE8-CB257E89D85A}"/>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53" name="フローチャート: 判断 652">
          <a:extLst>
            <a:ext uri="{FF2B5EF4-FFF2-40B4-BE49-F238E27FC236}">
              <a16:creationId xmlns:a16="http://schemas.microsoft.com/office/drawing/2014/main" id="{3FEFE06A-4DBC-44C4-91E6-3DB60423058C}"/>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DCAC735F-B105-45E6-A8FA-3F967B51694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27C3BB5-897C-40D2-97D2-91F5B71E48A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26F33D0E-2819-4AAF-B7C9-2585A23226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31F0BB4-A944-49C1-A3D2-DCF3AAC4A6C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50D9923-4CCC-49B6-87C7-DBE1EEE0422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59" name="楕円 658">
          <a:extLst>
            <a:ext uri="{FF2B5EF4-FFF2-40B4-BE49-F238E27FC236}">
              <a16:creationId xmlns:a16="http://schemas.microsoft.com/office/drawing/2014/main" id="{A887BBB4-8630-46BC-8333-C0F1621ACB00}"/>
            </a:ext>
          </a:extLst>
        </xdr:cNvPr>
        <xdr:cNvSpPr/>
      </xdr:nvSpPr>
      <xdr:spPr>
        <a:xfrm>
          <a:off x="162687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156771</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139A326A-56D6-4C36-99F0-982924D8C0F6}"/>
            </a:ext>
          </a:extLst>
        </xdr:cNvPr>
        <xdr:cNvSpPr txBox="1"/>
      </xdr:nvSpPr>
      <xdr:spPr>
        <a:xfrm>
          <a:off x="16357600"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147320</xdr:rowOff>
    </xdr:from>
    <xdr:to>
      <xdr:col>81</xdr:col>
      <xdr:colOff>101600</xdr:colOff>
      <xdr:row>84</xdr:row>
      <xdr:rowOff>77470</xdr:rowOff>
    </xdr:to>
    <xdr:sp macro="" textlink="">
      <xdr:nvSpPr>
        <xdr:cNvPr id="661" name="楕円 660">
          <a:extLst>
            <a:ext uri="{FF2B5EF4-FFF2-40B4-BE49-F238E27FC236}">
              <a16:creationId xmlns:a16="http://schemas.microsoft.com/office/drawing/2014/main" id="{B24337AC-5050-4DF3-9776-5D1108984482}"/>
            </a:ext>
          </a:extLst>
        </xdr:cNvPr>
        <xdr:cNvSpPr/>
      </xdr:nvSpPr>
      <xdr:spPr>
        <a:xfrm>
          <a:off x="1543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26670</xdr:rowOff>
    </xdr:from>
    <xdr:to>
      <xdr:col>85</xdr:col>
      <xdr:colOff>127000</xdr:colOff>
      <xdr:row>84</xdr:row>
      <xdr:rowOff>57694</xdr:rowOff>
    </xdr:to>
    <xdr:cxnSp macro="">
      <xdr:nvCxnSpPr>
        <xdr:cNvPr id="662" name="直線コネクタ 661">
          <a:extLst>
            <a:ext uri="{FF2B5EF4-FFF2-40B4-BE49-F238E27FC236}">
              <a16:creationId xmlns:a16="http://schemas.microsoft.com/office/drawing/2014/main" id="{FBC207C6-C98B-4596-AC6E-6BE82CEEB7B9}"/>
            </a:ext>
          </a:extLst>
        </xdr:cNvPr>
        <xdr:cNvCxnSpPr/>
      </xdr:nvCxnSpPr>
      <xdr:spPr>
        <a:xfrm>
          <a:off x="15481300" y="144284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111398</xdr:rowOff>
    </xdr:from>
    <xdr:to>
      <xdr:col>76</xdr:col>
      <xdr:colOff>165100</xdr:colOff>
      <xdr:row>84</xdr:row>
      <xdr:rowOff>41548</xdr:rowOff>
    </xdr:to>
    <xdr:sp macro="" textlink="">
      <xdr:nvSpPr>
        <xdr:cNvPr id="663" name="楕円 662">
          <a:extLst>
            <a:ext uri="{FF2B5EF4-FFF2-40B4-BE49-F238E27FC236}">
              <a16:creationId xmlns:a16="http://schemas.microsoft.com/office/drawing/2014/main" id="{83855BEB-922C-447C-BEDB-E5B041F16448}"/>
            </a:ext>
          </a:extLst>
        </xdr:cNvPr>
        <xdr:cNvSpPr/>
      </xdr:nvSpPr>
      <xdr:spPr>
        <a:xfrm>
          <a:off x="14541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162198</xdr:rowOff>
    </xdr:from>
    <xdr:to>
      <xdr:col>81</xdr:col>
      <xdr:colOff>50800</xdr:colOff>
      <xdr:row>84</xdr:row>
      <xdr:rowOff>26670</xdr:rowOff>
    </xdr:to>
    <xdr:cxnSp macro="">
      <xdr:nvCxnSpPr>
        <xdr:cNvPr id="664" name="直線コネクタ 663">
          <a:extLst>
            <a:ext uri="{FF2B5EF4-FFF2-40B4-BE49-F238E27FC236}">
              <a16:creationId xmlns:a16="http://schemas.microsoft.com/office/drawing/2014/main" id="{317A742F-8686-4020-8AD5-300C18EE06F7}"/>
            </a:ext>
          </a:extLst>
        </xdr:cNvPr>
        <xdr:cNvCxnSpPr/>
      </xdr:nvCxnSpPr>
      <xdr:spPr>
        <a:xfrm>
          <a:off x="14592300" y="143925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109764</xdr:rowOff>
    </xdr:from>
    <xdr:to>
      <xdr:col>72</xdr:col>
      <xdr:colOff>38100</xdr:colOff>
      <xdr:row>84</xdr:row>
      <xdr:rowOff>39914</xdr:rowOff>
    </xdr:to>
    <xdr:sp macro="" textlink="">
      <xdr:nvSpPr>
        <xdr:cNvPr id="665" name="楕円 664">
          <a:extLst>
            <a:ext uri="{FF2B5EF4-FFF2-40B4-BE49-F238E27FC236}">
              <a16:creationId xmlns:a16="http://schemas.microsoft.com/office/drawing/2014/main" id="{AD56367B-5CE6-4A98-9659-ED41DD21CBC4}"/>
            </a:ext>
          </a:extLst>
        </xdr:cNvPr>
        <xdr:cNvSpPr/>
      </xdr:nvSpPr>
      <xdr:spPr>
        <a:xfrm>
          <a:off x="13652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160564</xdr:rowOff>
    </xdr:from>
    <xdr:to>
      <xdr:col>76</xdr:col>
      <xdr:colOff>114300</xdr:colOff>
      <xdr:row>83</xdr:row>
      <xdr:rowOff>162198</xdr:rowOff>
    </xdr:to>
    <xdr:cxnSp macro="">
      <xdr:nvCxnSpPr>
        <xdr:cNvPr id="666" name="直線コネクタ 665">
          <a:extLst>
            <a:ext uri="{FF2B5EF4-FFF2-40B4-BE49-F238E27FC236}">
              <a16:creationId xmlns:a16="http://schemas.microsoft.com/office/drawing/2014/main" id="{E8F6AD19-F2C6-45C7-B5B2-FCA5991D24F9}"/>
            </a:ext>
          </a:extLst>
        </xdr:cNvPr>
        <xdr:cNvCxnSpPr/>
      </xdr:nvCxnSpPr>
      <xdr:spPr>
        <a:xfrm>
          <a:off x="13703300" y="143909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77107</xdr:rowOff>
    </xdr:from>
    <xdr:to>
      <xdr:col>67</xdr:col>
      <xdr:colOff>101600</xdr:colOff>
      <xdr:row>84</xdr:row>
      <xdr:rowOff>7257</xdr:rowOff>
    </xdr:to>
    <xdr:sp macro="" textlink="">
      <xdr:nvSpPr>
        <xdr:cNvPr id="667" name="楕円 666">
          <a:extLst>
            <a:ext uri="{FF2B5EF4-FFF2-40B4-BE49-F238E27FC236}">
              <a16:creationId xmlns:a16="http://schemas.microsoft.com/office/drawing/2014/main" id="{58AF3339-1016-43C9-961B-B618740FDEF5}"/>
            </a:ext>
          </a:extLst>
        </xdr:cNvPr>
        <xdr:cNvSpPr/>
      </xdr:nvSpPr>
      <xdr:spPr>
        <a:xfrm>
          <a:off x="1276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127907</xdr:rowOff>
    </xdr:from>
    <xdr:to>
      <xdr:col>71</xdr:col>
      <xdr:colOff>177800</xdr:colOff>
      <xdr:row>83</xdr:row>
      <xdr:rowOff>160564</xdr:rowOff>
    </xdr:to>
    <xdr:cxnSp macro="">
      <xdr:nvCxnSpPr>
        <xdr:cNvPr id="668" name="直線コネクタ 667">
          <a:extLst>
            <a:ext uri="{FF2B5EF4-FFF2-40B4-BE49-F238E27FC236}">
              <a16:creationId xmlns:a16="http://schemas.microsoft.com/office/drawing/2014/main" id="{F57A0658-ADA4-4048-85AA-71A50A7CDBBA}"/>
            </a:ext>
          </a:extLst>
        </xdr:cNvPr>
        <xdr:cNvCxnSpPr/>
      </xdr:nvCxnSpPr>
      <xdr:spPr>
        <a:xfrm>
          <a:off x="12814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669" name="n_1aveValue【消防施設】&#10;有形固定資産減価償却率">
          <a:extLst>
            <a:ext uri="{FF2B5EF4-FFF2-40B4-BE49-F238E27FC236}">
              <a16:creationId xmlns:a16="http://schemas.microsoft.com/office/drawing/2014/main" id="{7B3D276B-2F11-4B26-853C-DBF5B3F56FF3}"/>
            </a:ext>
          </a:extLst>
        </xdr:cNvPr>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670" name="n_2aveValue【消防施設】&#10;有形固定資産減価償却率">
          <a:extLst>
            <a:ext uri="{FF2B5EF4-FFF2-40B4-BE49-F238E27FC236}">
              <a16:creationId xmlns:a16="http://schemas.microsoft.com/office/drawing/2014/main" id="{0FEB6216-1A1C-47F1-90D9-89FFACE074CD}"/>
            </a:ext>
          </a:extLst>
        </xdr:cNvPr>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671" name="n_3aveValue【消防施設】&#10;有形固定資産減価償却率">
          <a:extLst>
            <a:ext uri="{FF2B5EF4-FFF2-40B4-BE49-F238E27FC236}">
              <a16:creationId xmlns:a16="http://schemas.microsoft.com/office/drawing/2014/main" id="{E11711A4-09CB-4E84-A7DA-69686849C5E4}"/>
            </a:ext>
          </a:extLst>
        </xdr:cNvPr>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672" name="n_4aveValue【消防施設】&#10;有形固定資産減価償却率">
          <a:extLst>
            <a:ext uri="{FF2B5EF4-FFF2-40B4-BE49-F238E27FC236}">
              <a16:creationId xmlns:a16="http://schemas.microsoft.com/office/drawing/2014/main" id="{947683BF-1D94-407C-904D-25222ADE1560}"/>
            </a:ext>
          </a:extLst>
        </xdr:cNvPr>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68597</xdr:rowOff>
    </xdr:from>
    <xdr:ext cx="405111" cy="259045"/>
    <xdr:sp macro="" textlink="">
      <xdr:nvSpPr>
        <xdr:cNvPr id="673" name="n_1mainValue【消防施設】&#10;有形固定資産減価償却率">
          <a:extLst>
            <a:ext uri="{FF2B5EF4-FFF2-40B4-BE49-F238E27FC236}">
              <a16:creationId xmlns:a16="http://schemas.microsoft.com/office/drawing/2014/main" id="{65FA7E89-C3AC-4070-9680-D845E660E87C}"/>
            </a:ext>
          </a:extLst>
        </xdr:cNvPr>
        <xdr:cNvSpPr txBox="1"/>
      </xdr:nvSpPr>
      <xdr:spPr>
        <a:xfrm>
          <a:off x="15266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32675</xdr:rowOff>
    </xdr:from>
    <xdr:ext cx="405111" cy="259045"/>
    <xdr:sp macro="" textlink="">
      <xdr:nvSpPr>
        <xdr:cNvPr id="674" name="n_2mainValue【消防施設】&#10;有形固定資産減価償却率">
          <a:extLst>
            <a:ext uri="{FF2B5EF4-FFF2-40B4-BE49-F238E27FC236}">
              <a16:creationId xmlns:a16="http://schemas.microsoft.com/office/drawing/2014/main" id="{9A0DA1D1-C663-4D27-A299-E24001F5A006}"/>
            </a:ext>
          </a:extLst>
        </xdr:cNvPr>
        <xdr:cNvSpPr txBox="1"/>
      </xdr:nvSpPr>
      <xdr:spPr>
        <a:xfrm>
          <a:off x="14389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31041</xdr:rowOff>
    </xdr:from>
    <xdr:ext cx="405111" cy="259045"/>
    <xdr:sp macro="" textlink="">
      <xdr:nvSpPr>
        <xdr:cNvPr id="675" name="n_3mainValue【消防施設】&#10;有形固定資産減価償却率">
          <a:extLst>
            <a:ext uri="{FF2B5EF4-FFF2-40B4-BE49-F238E27FC236}">
              <a16:creationId xmlns:a16="http://schemas.microsoft.com/office/drawing/2014/main" id="{624AA3A0-EA21-4BE9-83D0-3F2943AF3C90}"/>
            </a:ext>
          </a:extLst>
        </xdr:cNvPr>
        <xdr:cNvSpPr txBox="1"/>
      </xdr:nvSpPr>
      <xdr:spPr>
        <a:xfrm>
          <a:off x="13500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169834</xdr:rowOff>
    </xdr:from>
    <xdr:ext cx="405111" cy="259045"/>
    <xdr:sp macro="" textlink="">
      <xdr:nvSpPr>
        <xdr:cNvPr id="676" name="n_4mainValue【消防施設】&#10;有形固定資産減価償却率">
          <a:extLst>
            <a:ext uri="{FF2B5EF4-FFF2-40B4-BE49-F238E27FC236}">
              <a16:creationId xmlns:a16="http://schemas.microsoft.com/office/drawing/2014/main" id="{28AD1EFB-D6BC-43EE-B94A-71401C14B41D}"/>
            </a:ext>
          </a:extLst>
        </xdr:cNvPr>
        <xdr:cNvSpPr txBox="1"/>
      </xdr:nvSpPr>
      <xdr:spPr>
        <a:xfrm>
          <a:off x="12611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ED49980D-7DB5-47E1-9BE1-71CDFE0C693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F9193E4-CD23-461A-8AFC-B1F24344DCC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D4860CA6-BBF0-47EA-8B2E-0953713C922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D9E3C452-E4A8-4251-8E55-22B8C85989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66FECDD-C39D-482C-B76C-91CACD8BE9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43657AAC-0FF6-487B-A6F8-04D1DD0A871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6A007D78-E3B5-4521-92F8-3488342D604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17C5CAB2-AC48-4B1E-9EE7-A132B34CB4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91A8784B-8869-46DF-9DC6-4AE4E721C1D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A3C649DF-912F-4EFD-B18B-D25BC13716A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18E4932F-72AA-4B1E-AD67-6F05F1672E5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3385E629-3397-4E3F-B036-98330F6CC47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0E5AB5EC-18EE-4F38-B607-F7995C98291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D57EC4E5-9D86-4D15-8E0C-5908C7D7CFA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5F79917D-58E3-4684-92DF-D8D8AD5F763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8865CF6B-9356-4402-8613-9611E091FC5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17FC8C49-BAB8-4322-80E8-B49FA87A3EC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F4F72ECB-4763-4144-A6FE-6A7C88E7A7F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5CBE61E1-E20B-4FA8-B0BC-51EC95B7E42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4352F0F7-16AC-4065-BECB-D24517BBAAD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4DC3E611-F570-403E-B9A1-D3DF87C9F00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98" name="直線コネクタ 697">
          <a:extLst>
            <a:ext uri="{FF2B5EF4-FFF2-40B4-BE49-F238E27FC236}">
              <a16:creationId xmlns:a16="http://schemas.microsoft.com/office/drawing/2014/main" id="{8A63F3DF-4685-464E-A06A-732629655A8C}"/>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a:extLst>
            <a:ext uri="{FF2B5EF4-FFF2-40B4-BE49-F238E27FC236}">
              <a16:creationId xmlns:a16="http://schemas.microsoft.com/office/drawing/2014/main" id="{92758443-D85E-4487-92AE-C6AE2B6F020D}"/>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a:extLst>
            <a:ext uri="{FF2B5EF4-FFF2-40B4-BE49-F238E27FC236}">
              <a16:creationId xmlns:a16="http://schemas.microsoft.com/office/drawing/2014/main" id="{1CD07719-8E6A-48C2-996D-8356AEE6CAA2}"/>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1" name="【消防施設】&#10;一人当たり面積最大値テキスト">
          <a:extLst>
            <a:ext uri="{FF2B5EF4-FFF2-40B4-BE49-F238E27FC236}">
              <a16:creationId xmlns:a16="http://schemas.microsoft.com/office/drawing/2014/main" id="{A0D6B900-7B64-43ED-9EE2-9457AA950F73}"/>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2" name="直線コネクタ 701">
          <a:extLst>
            <a:ext uri="{FF2B5EF4-FFF2-40B4-BE49-F238E27FC236}">
              <a16:creationId xmlns:a16="http://schemas.microsoft.com/office/drawing/2014/main" id="{36DCA0B5-7745-423B-B394-2A6B6ED3CD1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3" name="【消防施設】&#10;一人当たり面積平均値テキスト">
          <a:extLst>
            <a:ext uri="{FF2B5EF4-FFF2-40B4-BE49-F238E27FC236}">
              <a16:creationId xmlns:a16="http://schemas.microsoft.com/office/drawing/2014/main" id="{6ED47FF4-467A-4BFD-BFF2-547DEDA35F9D}"/>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4" name="フローチャート: 判断 703">
          <a:extLst>
            <a:ext uri="{FF2B5EF4-FFF2-40B4-BE49-F238E27FC236}">
              <a16:creationId xmlns:a16="http://schemas.microsoft.com/office/drawing/2014/main" id="{839B526E-452F-40BB-9B42-A881D8BFC7A8}"/>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5" name="フローチャート: 判断 704">
          <a:extLst>
            <a:ext uri="{FF2B5EF4-FFF2-40B4-BE49-F238E27FC236}">
              <a16:creationId xmlns:a16="http://schemas.microsoft.com/office/drawing/2014/main" id="{A250F5C1-C422-4B15-9395-1703E35163C6}"/>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6" name="フローチャート: 判断 705">
          <a:extLst>
            <a:ext uri="{FF2B5EF4-FFF2-40B4-BE49-F238E27FC236}">
              <a16:creationId xmlns:a16="http://schemas.microsoft.com/office/drawing/2014/main" id="{DD37C6F2-A029-4807-8592-382FF7D5EB56}"/>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7" name="フローチャート: 判断 706">
          <a:extLst>
            <a:ext uri="{FF2B5EF4-FFF2-40B4-BE49-F238E27FC236}">
              <a16:creationId xmlns:a16="http://schemas.microsoft.com/office/drawing/2014/main" id="{D9590D52-7ACF-4FF9-BF40-3BFFCF512738}"/>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08" name="フローチャート: 判断 707">
          <a:extLst>
            <a:ext uri="{FF2B5EF4-FFF2-40B4-BE49-F238E27FC236}">
              <a16:creationId xmlns:a16="http://schemas.microsoft.com/office/drawing/2014/main" id="{3DED152A-24EE-4630-9AA9-89A1F3682C84}"/>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349F9143-BD9D-45E4-8C29-55B96C25FB9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DA497199-1E05-4756-A91C-3864D0F322F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37C02E75-68E0-463C-A63F-97AACC11A99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457DC9EB-BAF4-4F3D-B1CF-D0E9957E8E7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8EEF6B3B-C917-4A19-932D-0C899D53028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14" name="楕円 713">
          <a:extLst>
            <a:ext uri="{FF2B5EF4-FFF2-40B4-BE49-F238E27FC236}">
              <a16:creationId xmlns:a16="http://schemas.microsoft.com/office/drawing/2014/main" id="{5B045B36-5A45-44FC-9C7C-45A0D9DAAD0A}"/>
            </a:ext>
          </a:extLst>
        </xdr:cNvPr>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715" name="【消防施設】&#10;一人当たり面積該当値テキスト">
          <a:extLst>
            <a:ext uri="{FF2B5EF4-FFF2-40B4-BE49-F238E27FC236}">
              <a16:creationId xmlns:a16="http://schemas.microsoft.com/office/drawing/2014/main" id="{1EFCFFD8-3CEB-41F7-8973-E443ECE55B5B}"/>
            </a:ext>
          </a:extLst>
        </xdr:cNvPr>
        <xdr:cNvSpPr txBox="1"/>
      </xdr:nvSpPr>
      <xdr:spPr>
        <a:xfrm>
          <a:off x="22199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716" name="楕円 715">
          <a:extLst>
            <a:ext uri="{FF2B5EF4-FFF2-40B4-BE49-F238E27FC236}">
              <a16:creationId xmlns:a16="http://schemas.microsoft.com/office/drawing/2014/main" id="{EA6D1F85-02FA-46FE-93F9-B770754C0889}"/>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156972</xdr:rowOff>
    </xdr:to>
    <xdr:cxnSp macro="">
      <xdr:nvCxnSpPr>
        <xdr:cNvPr id="717" name="直線コネクタ 716">
          <a:extLst>
            <a:ext uri="{FF2B5EF4-FFF2-40B4-BE49-F238E27FC236}">
              <a16:creationId xmlns:a16="http://schemas.microsoft.com/office/drawing/2014/main" id="{472307C5-13E6-4FC0-8446-6DE4BBA59F21}"/>
            </a:ext>
          </a:extLst>
        </xdr:cNvPr>
        <xdr:cNvCxnSpPr/>
      </xdr:nvCxnSpPr>
      <xdr:spPr>
        <a:xfrm flipV="1">
          <a:off x="21323300" y="14549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718" name="楕円 717">
          <a:extLst>
            <a:ext uri="{FF2B5EF4-FFF2-40B4-BE49-F238E27FC236}">
              <a16:creationId xmlns:a16="http://schemas.microsoft.com/office/drawing/2014/main" id="{0EEDE412-C7E0-449A-A6F0-C8271EA9694D}"/>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719" name="直線コネクタ 718">
          <a:extLst>
            <a:ext uri="{FF2B5EF4-FFF2-40B4-BE49-F238E27FC236}">
              <a16:creationId xmlns:a16="http://schemas.microsoft.com/office/drawing/2014/main" id="{616D434A-5278-428A-B662-B1230FF0FD3D}"/>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0" name="楕円 719">
          <a:extLst>
            <a:ext uri="{FF2B5EF4-FFF2-40B4-BE49-F238E27FC236}">
              <a16:creationId xmlns:a16="http://schemas.microsoft.com/office/drawing/2014/main" id="{4A3A900E-0BD9-48B7-AABF-A005A2803FA6}"/>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156972</xdr:rowOff>
    </xdr:to>
    <xdr:cxnSp macro="">
      <xdr:nvCxnSpPr>
        <xdr:cNvPr id="721" name="直線コネクタ 720">
          <a:extLst>
            <a:ext uri="{FF2B5EF4-FFF2-40B4-BE49-F238E27FC236}">
              <a16:creationId xmlns:a16="http://schemas.microsoft.com/office/drawing/2014/main" id="{0B6AA5DE-5B73-4104-81D8-9F6CCB14E225}"/>
            </a:ext>
          </a:extLst>
        </xdr:cNvPr>
        <xdr:cNvCxnSpPr/>
      </xdr:nvCxnSpPr>
      <xdr:spPr>
        <a:xfrm>
          <a:off x="19545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2" name="楕円 721">
          <a:extLst>
            <a:ext uri="{FF2B5EF4-FFF2-40B4-BE49-F238E27FC236}">
              <a16:creationId xmlns:a16="http://schemas.microsoft.com/office/drawing/2014/main" id="{B9A2977D-BB93-4F82-B02B-A4003247709F}"/>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23" name="直線コネクタ 722">
          <a:extLst>
            <a:ext uri="{FF2B5EF4-FFF2-40B4-BE49-F238E27FC236}">
              <a16:creationId xmlns:a16="http://schemas.microsoft.com/office/drawing/2014/main" id="{CE32EF24-16CF-4B87-9889-C60CE09657D9}"/>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4" name="n_1aveValue【消防施設】&#10;一人当たり面積">
          <a:extLst>
            <a:ext uri="{FF2B5EF4-FFF2-40B4-BE49-F238E27FC236}">
              <a16:creationId xmlns:a16="http://schemas.microsoft.com/office/drawing/2014/main" id="{7BDFBAFE-08DD-4075-BCD7-861E71A90245}"/>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5" name="n_2aveValue【消防施設】&#10;一人当たり面積">
          <a:extLst>
            <a:ext uri="{FF2B5EF4-FFF2-40B4-BE49-F238E27FC236}">
              <a16:creationId xmlns:a16="http://schemas.microsoft.com/office/drawing/2014/main" id="{1FEC899F-7805-41CB-8D1B-E4DCB9526863}"/>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6" name="n_3aveValue【消防施設】&#10;一人当たり面積">
          <a:extLst>
            <a:ext uri="{FF2B5EF4-FFF2-40B4-BE49-F238E27FC236}">
              <a16:creationId xmlns:a16="http://schemas.microsoft.com/office/drawing/2014/main" id="{90F9D73A-C9D0-46F8-8E08-980A40ED6331}"/>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727" name="n_4aveValue【消防施設】&#10;一人当たり面積">
          <a:extLst>
            <a:ext uri="{FF2B5EF4-FFF2-40B4-BE49-F238E27FC236}">
              <a16:creationId xmlns:a16="http://schemas.microsoft.com/office/drawing/2014/main" id="{B94C57DE-CE5F-4BC9-BCA8-DC51EC64239B}"/>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728" name="n_1mainValue【消防施設】&#10;一人当たり面積">
          <a:extLst>
            <a:ext uri="{FF2B5EF4-FFF2-40B4-BE49-F238E27FC236}">
              <a16:creationId xmlns:a16="http://schemas.microsoft.com/office/drawing/2014/main" id="{40112AC2-0CA6-4018-AF96-2F06F470DA5F}"/>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729" name="n_2mainValue【消防施設】&#10;一人当たり面積">
          <a:extLst>
            <a:ext uri="{FF2B5EF4-FFF2-40B4-BE49-F238E27FC236}">
              <a16:creationId xmlns:a16="http://schemas.microsoft.com/office/drawing/2014/main" id="{0DC18EDD-B37D-4FB2-AE53-F8F7D441C556}"/>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0" name="n_3mainValue【消防施設】&#10;一人当たり面積">
          <a:extLst>
            <a:ext uri="{FF2B5EF4-FFF2-40B4-BE49-F238E27FC236}">
              <a16:creationId xmlns:a16="http://schemas.microsoft.com/office/drawing/2014/main" id="{4E7EA220-7C6B-4BD5-BCA6-2AE67555B333}"/>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1" name="n_4mainValue【消防施設】&#10;一人当たり面積">
          <a:extLst>
            <a:ext uri="{FF2B5EF4-FFF2-40B4-BE49-F238E27FC236}">
              <a16:creationId xmlns:a16="http://schemas.microsoft.com/office/drawing/2014/main" id="{B0D5AF96-7E24-44F1-B1A0-39488AC184B6}"/>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9236E064-C65A-42EC-A2CC-D900F2E7DA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66EED5E3-20EB-4C8D-ACD8-BB4F3864EE5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D4E6D74A-AB3F-47D4-B608-2F37397506C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6A0F6F4A-07C7-4544-BB25-5EBEF2389D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AB1C4731-3839-415F-97DA-907E28B0D32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64F33E52-398B-4DC9-92B4-55FF9B18B2A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CBBCED6F-0C88-43B3-AAD2-5C973131B59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C8FB52D7-BC32-410B-8B30-F9A5448048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F2D7ABC1-F868-4D82-8F15-0CB1CDC2BD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5BB7A287-CD6D-477F-8197-CA8DAAD3438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FAB40B43-A7D0-4546-94C0-49FD2F74DB5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347D624-5344-4072-8AE5-757524B11C7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E11AC297-0013-4B05-856F-9AE2139C735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D5BC9A68-AB31-45B9-BEAC-DA7DBA1987D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4B872DE7-664E-498E-9EEF-DD64FD29EE5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C1DB1457-2621-4060-A278-AAE6AD249A2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63540949-AA7A-4192-B853-FDBDF2BD89E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87442810-9B71-4EB9-BC0F-311919F66C5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5F929569-3B3A-49B5-8DCB-84BCEA6C980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6FC166A4-E790-41AF-BDFD-93B72847894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2ADAE644-D563-4D9F-8EB7-C322C4DD6DC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C85E7B10-7DF8-4D92-85AB-2A87667B634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ACA7B6F1-46D5-4F1E-BE52-B714AADD824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9DD7A820-E31E-467F-A6AD-11E6CF16280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2151B4FF-7855-448F-B024-78AB36139EE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7" name="直線コネクタ 756">
          <a:extLst>
            <a:ext uri="{FF2B5EF4-FFF2-40B4-BE49-F238E27FC236}">
              <a16:creationId xmlns:a16="http://schemas.microsoft.com/office/drawing/2014/main" id="{7D06C684-2BF5-430F-A389-03ED81EF886F}"/>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58" name="【庁舎】&#10;有形固定資産減価償却率最小値テキスト">
          <a:extLst>
            <a:ext uri="{FF2B5EF4-FFF2-40B4-BE49-F238E27FC236}">
              <a16:creationId xmlns:a16="http://schemas.microsoft.com/office/drawing/2014/main" id="{9D35C243-3949-4903-BED1-EFF40B7DCE27}"/>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59" name="直線コネクタ 758">
          <a:extLst>
            <a:ext uri="{FF2B5EF4-FFF2-40B4-BE49-F238E27FC236}">
              <a16:creationId xmlns:a16="http://schemas.microsoft.com/office/drawing/2014/main" id="{A527A2D7-8F7A-4EC8-AEE5-685D4F4C31D8}"/>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60" name="【庁舎】&#10;有形固定資産減価償却率最大値テキスト">
          <a:extLst>
            <a:ext uri="{FF2B5EF4-FFF2-40B4-BE49-F238E27FC236}">
              <a16:creationId xmlns:a16="http://schemas.microsoft.com/office/drawing/2014/main" id="{5D2A27E9-C413-47D3-9C74-098EEC938118}"/>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61" name="直線コネクタ 760">
          <a:extLst>
            <a:ext uri="{FF2B5EF4-FFF2-40B4-BE49-F238E27FC236}">
              <a16:creationId xmlns:a16="http://schemas.microsoft.com/office/drawing/2014/main" id="{C98B1C39-C144-4DD3-98C0-0B2F7B372B88}"/>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762" name="【庁舎】&#10;有形固定資産減価償却率平均値テキスト">
          <a:extLst>
            <a:ext uri="{FF2B5EF4-FFF2-40B4-BE49-F238E27FC236}">
              <a16:creationId xmlns:a16="http://schemas.microsoft.com/office/drawing/2014/main" id="{8CEDC2AA-7FA8-49F1-BF50-1876ED287D14}"/>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3" name="フローチャート: 判断 762">
          <a:extLst>
            <a:ext uri="{FF2B5EF4-FFF2-40B4-BE49-F238E27FC236}">
              <a16:creationId xmlns:a16="http://schemas.microsoft.com/office/drawing/2014/main" id="{3106E927-ACCC-4969-B64C-E9B614761522}"/>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4" name="フローチャート: 判断 763">
          <a:extLst>
            <a:ext uri="{FF2B5EF4-FFF2-40B4-BE49-F238E27FC236}">
              <a16:creationId xmlns:a16="http://schemas.microsoft.com/office/drawing/2014/main" id="{92F6BD5B-7087-4649-97D5-FCF85EA4D26B}"/>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5" name="フローチャート: 判断 764">
          <a:extLst>
            <a:ext uri="{FF2B5EF4-FFF2-40B4-BE49-F238E27FC236}">
              <a16:creationId xmlns:a16="http://schemas.microsoft.com/office/drawing/2014/main" id="{AE4F6BF6-6C22-4C5D-990E-8C2AA2FFDF23}"/>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6" name="フローチャート: 判断 765">
          <a:extLst>
            <a:ext uri="{FF2B5EF4-FFF2-40B4-BE49-F238E27FC236}">
              <a16:creationId xmlns:a16="http://schemas.microsoft.com/office/drawing/2014/main" id="{3D2D0C02-DA42-4DE6-BC60-C7369B14FF9B}"/>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7" name="フローチャート: 判断 766">
          <a:extLst>
            <a:ext uri="{FF2B5EF4-FFF2-40B4-BE49-F238E27FC236}">
              <a16:creationId xmlns:a16="http://schemas.microsoft.com/office/drawing/2014/main" id="{7C7E24AC-8B17-4972-984B-A17E35252173}"/>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A90E67F9-7530-4240-8875-70F204CB47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912C89B-8449-4C4B-931D-30619A4EC6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619C92AD-77E0-4C26-B714-8ACDBA11C0F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13E4E45C-A35C-44F1-B72D-A8F7C77850A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D18B413-E0B7-4755-9C3F-00DB5F549CA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167458</xdr:rowOff>
    </xdr:from>
    <xdr:to>
      <xdr:col>85</xdr:col>
      <xdr:colOff>177800</xdr:colOff>
      <xdr:row>106</xdr:row>
      <xdr:rowOff>97608</xdr:rowOff>
    </xdr:to>
    <xdr:sp macro="" textlink="">
      <xdr:nvSpPr>
        <xdr:cNvPr id="773" name="楕円 772">
          <a:extLst>
            <a:ext uri="{FF2B5EF4-FFF2-40B4-BE49-F238E27FC236}">
              <a16:creationId xmlns:a16="http://schemas.microsoft.com/office/drawing/2014/main" id="{728F30BF-F41E-4851-A016-06880876EB26}"/>
            </a:ext>
          </a:extLst>
        </xdr:cNvPr>
        <xdr:cNvSpPr/>
      </xdr:nvSpPr>
      <xdr:spPr>
        <a:xfrm>
          <a:off x="16268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145885</xdr:rowOff>
    </xdr:from>
    <xdr:ext cx="405111" cy="259045"/>
    <xdr:sp macro="" textlink="">
      <xdr:nvSpPr>
        <xdr:cNvPr id="774" name="【庁舎】&#10;有形固定資産減価償却率該当値テキスト">
          <a:extLst>
            <a:ext uri="{FF2B5EF4-FFF2-40B4-BE49-F238E27FC236}">
              <a16:creationId xmlns:a16="http://schemas.microsoft.com/office/drawing/2014/main" id="{2D3422C5-6E20-443C-8BEB-3BB1B95D0CEF}"/>
            </a:ext>
          </a:extLst>
        </xdr:cNvPr>
        <xdr:cNvSpPr txBox="1"/>
      </xdr:nvSpPr>
      <xdr:spPr>
        <a:xfrm>
          <a:off x="16357600"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144599</xdr:rowOff>
    </xdr:from>
    <xdr:to>
      <xdr:col>81</xdr:col>
      <xdr:colOff>101600</xdr:colOff>
      <xdr:row>106</xdr:row>
      <xdr:rowOff>74749</xdr:rowOff>
    </xdr:to>
    <xdr:sp macro="" textlink="">
      <xdr:nvSpPr>
        <xdr:cNvPr id="775" name="楕円 774">
          <a:extLst>
            <a:ext uri="{FF2B5EF4-FFF2-40B4-BE49-F238E27FC236}">
              <a16:creationId xmlns:a16="http://schemas.microsoft.com/office/drawing/2014/main" id="{67E19049-04BE-47D3-997B-9B5BFB563E6C}"/>
            </a:ext>
          </a:extLst>
        </xdr:cNvPr>
        <xdr:cNvSpPr/>
      </xdr:nvSpPr>
      <xdr:spPr>
        <a:xfrm>
          <a:off x="15430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23949</xdr:rowOff>
    </xdr:from>
    <xdr:to>
      <xdr:col>85</xdr:col>
      <xdr:colOff>127000</xdr:colOff>
      <xdr:row>106</xdr:row>
      <xdr:rowOff>46808</xdr:rowOff>
    </xdr:to>
    <xdr:cxnSp macro="">
      <xdr:nvCxnSpPr>
        <xdr:cNvPr id="776" name="直線コネクタ 775">
          <a:extLst>
            <a:ext uri="{FF2B5EF4-FFF2-40B4-BE49-F238E27FC236}">
              <a16:creationId xmlns:a16="http://schemas.microsoft.com/office/drawing/2014/main" id="{E1D0FDAA-6C8E-42AF-8265-9D06CC8D36A2}"/>
            </a:ext>
          </a:extLst>
        </xdr:cNvPr>
        <xdr:cNvCxnSpPr/>
      </xdr:nvCxnSpPr>
      <xdr:spPr>
        <a:xfrm>
          <a:off x="15481300" y="1819764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777" name="楕円 776">
          <a:extLst>
            <a:ext uri="{FF2B5EF4-FFF2-40B4-BE49-F238E27FC236}">
              <a16:creationId xmlns:a16="http://schemas.microsoft.com/office/drawing/2014/main" id="{A07CCA18-CF9D-49B6-BB1A-166EC673A02F}"/>
            </a:ext>
          </a:extLst>
        </xdr:cNvPr>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23949</xdr:rowOff>
    </xdr:to>
    <xdr:cxnSp macro="">
      <xdr:nvCxnSpPr>
        <xdr:cNvPr id="778" name="直線コネクタ 777">
          <a:extLst>
            <a:ext uri="{FF2B5EF4-FFF2-40B4-BE49-F238E27FC236}">
              <a16:creationId xmlns:a16="http://schemas.microsoft.com/office/drawing/2014/main" id="{34BB7AE7-7B37-4B47-A964-3611A2C06E83}"/>
            </a:ext>
          </a:extLst>
        </xdr:cNvPr>
        <xdr:cNvCxnSpPr/>
      </xdr:nvCxnSpPr>
      <xdr:spPr>
        <a:xfrm>
          <a:off x="14592300" y="181862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108676</xdr:rowOff>
    </xdr:from>
    <xdr:to>
      <xdr:col>72</xdr:col>
      <xdr:colOff>38100</xdr:colOff>
      <xdr:row>106</xdr:row>
      <xdr:rowOff>38826</xdr:rowOff>
    </xdr:to>
    <xdr:sp macro="" textlink="">
      <xdr:nvSpPr>
        <xdr:cNvPr id="779" name="楕円 778">
          <a:extLst>
            <a:ext uri="{FF2B5EF4-FFF2-40B4-BE49-F238E27FC236}">
              <a16:creationId xmlns:a16="http://schemas.microsoft.com/office/drawing/2014/main" id="{44480FB8-25C9-473E-ADF2-22A1BFC07E01}"/>
            </a:ext>
          </a:extLst>
        </xdr:cNvPr>
        <xdr:cNvSpPr/>
      </xdr:nvSpPr>
      <xdr:spPr>
        <a:xfrm>
          <a:off x="13652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159476</xdr:rowOff>
    </xdr:from>
    <xdr:to>
      <xdr:col>76</xdr:col>
      <xdr:colOff>114300</xdr:colOff>
      <xdr:row>106</xdr:row>
      <xdr:rowOff>12519</xdr:rowOff>
    </xdr:to>
    <xdr:cxnSp macro="">
      <xdr:nvCxnSpPr>
        <xdr:cNvPr id="780" name="直線コネクタ 779">
          <a:extLst>
            <a:ext uri="{FF2B5EF4-FFF2-40B4-BE49-F238E27FC236}">
              <a16:creationId xmlns:a16="http://schemas.microsoft.com/office/drawing/2014/main" id="{5E0F0248-D375-4C93-9FAC-D9261924EC0B}"/>
            </a:ext>
          </a:extLst>
        </xdr:cNvPr>
        <xdr:cNvCxnSpPr/>
      </xdr:nvCxnSpPr>
      <xdr:spPr>
        <a:xfrm>
          <a:off x="13703300" y="181617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76019</xdr:rowOff>
    </xdr:from>
    <xdr:to>
      <xdr:col>67</xdr:col>
      <xdr:colOff>101600</xdr:colOff>
      <xdr:row>106</xdr:row>
      <xdr:rowOff>6169</xdr:rowOff>
    </xdr:to>
    <xdr:sp macro="" textlink="">
      <xdr:nvSpPr>
        <xdr:cNvPr id="781" name="楕円 780">
          <a:extLst>
            <a:ext uri="{FF2B5EF4-FFF2-40B4-BE49-F238E27FC236}">
              <a16:creationId xmlns:a16="http://schemas.microsoft.com/office/drawing/2014/main" id="{1810DCC3-8F6C-4BB6-A0EF-23C3A50C5DB4}"/>
            </a:ext>
          </a:extLst>
        </xdr:cNvPr>
        <xdr:cNvSpPr/>
      </xdr:nvSpPr>
      <xdr:spPr>
        <a:xfrm>
          <a:off x="12763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126819</xdr:rowOff>
    </xdr:from>
    <xdr:to>
      <xdr:col>71</xdr:col>
      <xdr:colOff>177800</xdr:colOff>
      <xdr:row>105</xdr:row>
      <xdr:rowOff>159476</xdr:rowOff>
    </xdr:to>
    <xdr:cxnSp macro="">
      <xdr:nvCxnSpPr>
        <xdr:cNvPr id="782" name="直線コネクタ 781">
          <a:extLst>
            <a:ext uri="{FF2B5EF4-FFF2-40B4-BE49-F238E27FC236}">
              <a16:creationId xmlns:a16="http://schemas.microsoft.com/office/drawing/2014/main" id="{92AE3B69-8106-4755-A06D-130FBEB00C35}"/>
            </a:ext>
          </a:extLst>
        </xdr:cNvPr>
        <xdr:cNvCxnSpPr/>
      </xdr:nvCxnSpPr>
      <xdr:spPr>
        <a:xfrm>
          <a:off x="12814300" y="181290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3" name="n_1aveValue【庁舎】&#10;有形固定資産減価償却率">
          <a:extLst>
            <a:ext uri="{FF2B5EF4-FFF2-40B4-BE49-F238E27FC236}">
              <a16:creationId xmlns:a16="http://schemas.microsoft.com/office/drawing/2014/main" id="{37201A1D-D0D0-42BA-B620-A94ECFBD01E9}"/>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84" name="n_2aveValue【庁舎】&#10;有形固定資産減価償却率">
          <a:extLst>
            <a:ext uri="{FF2B5EF4-FFF2-40B4-BE49-F238E27FC236}">
              <a16:creationId xmlns:a16="http://schemas.microsoft.com/office/drawing/2014/main" id="{8D9E74FC-DC32-49CB-B2AE-661BC9F423FF}"/>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785" name="n_3aveValue【庁舎】&#10;有形固定資産減価償却率">
          <a:extLst>
            <a:ext uri="{FF2B5EF4-FFF2-40B4-BE49-F238E27FC236}">
              <a16:creationId xmlns:a16="http://schemas.microsoft.com/office/drawing/2014/main" id="{4E94FFE7-CA6A-4A2F-84F6-0DE683E34CF3}"/>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786" name="n_4aveValue【庁舎】&#10;有形固定資産減価償却率">
          <a:extLst>
            <a:ext uri="{FF2B5EF4-FFF2-40B4-BE49-F238E27FC236}">
              <a16:creationId xmlns:a16="http://schemas.microsoft.com/office/drawing/2014/main" id="{19367E6C-A771-49E6-ABCD-E10509BF1602}"/>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65876</xdr:rowOff>
    </xdr:from>
    <xdr:ext cx="405111" cy="259045"/>
    <xdr:sp macro="" textlink="">
      <xdr:nvSpPr>
        <xdr:cNvPr id="787" name="n_1mainValue【庁舎】&#10;有形固定資産減価償却率">
          <a:extLst>
            <a:ext uri="{FF2B5EF4-FFF2-40B4-BE49-F238E27FC236}">
              <a16:creationId xmlns:a16="http://schemas.microsoft.com/office/drawing/2014/main" id="{FC3AF24D-63E6-43B1-93AA-8515D787C12C}"/>
            </a:ext>
          </a:extLst>
        </xdr:cNvPr>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788" name="n_2mainValue【庁舎】&#10;有形固定資産減価償却率">
          <a:extLst>
            <a:ext uri="{FF2B5EF4-FFF2-40B4-BE49-F238E27FC236}">
              <a16:creationId xmlns:a16="http://schemas.microsoft.com/office/drawing/2014/main" id="{1B535F1B-22D6-4554-B210-EBBA8673C16D}"/>
            </a:ext>
          </a:extLst>
        </xdr:cNvPr>
        <xdr:cNvSpPr txBox="1"/>
      </xdr:nvSpPr>
      <xdr:spPr>
        <a:xfrm>
          <a:off x="14389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29953</xdr:rowOff>
    </xdr:from>
    <xdr:ext cx="405111" cy="259045"/>
    <xdr:sp macro="" textlink="">
      <xdr:nvSpPr>
        <xdr:cNvPr id="789" name="n_3mainValue【庁舎】&#10;有形固定資産減価償却率">
          <a:extLst>
            <a:ext uri="{FF2B5EF4-FFF2-40B4-BE49-F238E27FC236}">
              <a16:creationId xmlns:a16="http://schemas.microsoft.com/office/drawing/2014/main" id="{93016CE2-DBE7-4C5F-AB78-A67E9F33AA15}"/>
            </a:ext>
          </a:extLst>
        </xdr:cNvPr>
        <xdr:cNvSpPr txBox="1"/>
      </xdr:nvSpPr>
      <xdr:spPr>
        <a:xfrm>
          <a:off x="13500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168746</xdr:rowOff>
    </xdr:from>
    <xdr:ext cx="405111" cy="259045"/>
    <xdr:sp macro="" textlink="">
      <xdr:nvSpPr>
        <xdr:cNvPr id="790" name="n_4mainValue【庁舎】&#10;有形固定資産減価償却率">
          <a:extLst>
            <a:ext uri="{FF2B5EF4-FFF2-40B4-BE49-F238E27FC236}">
              <a16:creationId xmlns:a16="http://schemas.microsoft.com/office/drawing/2014/main" id="{3459A5EE-7E54-49F8-AA02-893E6BEB787C}"/>
            </a:ext>
          </a:extLst>
        </xdr:cNvPr>
        <xdr:cNvSpPr txBox="1"/>
      </xdr:nvSpPr>
      <xdr:spPr>
        <a:xfrm>
          <a:off x="12611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A8E72B8-7E3F-4C2D-8775-E20253FE5EE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9A4818B7-8E76-40D9-8E1A-7FE767EE94A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F0322BBA-A77F-482C-94F7-BE469E4B44D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4D19AE5A-B9F6-4703-8597-ED5618CF14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296356D4-566C-408E-96C3-D67C796951F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55390B61-0E04-4D44-976D-79D40F1BA7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79C581C5-1E36-4E81-94B0-8CFBF8F964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C14A5FE4-E9C0-43C1-A052-E1F02D920B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836CE2C4-7C0B-4A10-8B8A-03F72E92E27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A54BD4E9-EA76-4417-8D77-851479BB0F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ECAEF67B-19CB-4DDE-914B-9C03A2C4F25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B0303B8D-4412-4B0C-B675-B1DF3D33659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92304B0F-C94C-4AFC-9919-06480E59FFE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3B5A4DCB-25AB-45D0-B9ED-7DE506341F5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CFAFABCD-62A3-4F23-AFB5-4186B95393F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DB36525D-A0A0-4F02-9FF5-4650FAF233E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CD9A0DE0-59B1-4692-B088-30773341FC0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65AA78F3-EEFC-40E5-9469-77E7300F3D4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01C90470-F6C5-429B-8D5C-93DA13E8BA4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72C71CDB-5E44-4C0E-92FD-55A7362BBD4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2DF4F223-7902-4B04-BEC7-655E5981BB9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4D836F42-B5C8-4EC4-8A3E-05E37E43860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E512147A-2AAA-462C-A236-672D6B63277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3EC11A48-1BC2-4CFD-B2BB-5D18DD84F5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9EC28A40-EE9F-4857-9BE2-01245CD5F35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6" name="直線コネクタ 815">
          <a:extLst>
            <a:ext uri="{FF2B5EF4-FFF2-40B4-BE49-F238E27FC236}">
              <a16:creationId xmlns:a16="http://schemas.microsoft.com/office/drawing/2014/main" id="{F83FEE58-9565-4D2E-B73D-75208209B454}"/>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7" name="【庁舎】&#10;一人当たり面積最小値テキスト">
          <a:extLst>
            <a:ext uri="{FF2B5EF4-FFF2-40B4-BE49-F238E27FC236}">
              <a16:creationId xmlns:a16="http://schemas.microsoft.com/office/drawing/2014/main" id="{20AF1C83-04A6-4656-B47C-27E79C1F64CC}"/>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8" name="直線コネクタ 817">
          <a:extLst>
            <a:ext uri="{FF2B5EF4-FFF2-40B4-BE49-F238E27FC236}">
              <a16:creationId xmlns:a16="http://schemas.microsoft.com/office/drawing/2014/main" id="{4C00AC6A-C7FF-4C84-94BF-A7FF3787CBCC}"/>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9" name="【庁舎】&#10;一人当たり面積最大値テキスト">
          <a:extLst>
            <a:ext uri="{FF2B5EF4-FFF2-40B4-BE49-F238E27FC236}">
              <a16:creationId xmlns:a16="http://schemas.microsoft.com/office/drawing/2014/main" id="{6F29FD0E-5B1F-4E09-9796-C8B1E18F0E89}"/>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20" name="直線コネクタ 819">
          <a:extLst>
            <a:ext uri="{FF2B5EF4-FFF2-40B4-BE49-F238E27FC236}">
              <a16:creationId xmlns:a16="http://schemas.microsoft.com/office/drawing/2014/main" id="{E8E4D8D4-B838-4818-8D37-97C281B6086C}"/>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1" name="【庁舎】&#10;一人当たり面積平均値テキスト">
          <a:extLst>
            <a:ext uri="{FF2B5EF4-FFF2-40B4-BE49-F238E27FC236}">
              <a16:creationId xmlns:a16="http://schemas.microsoft.com/office/drawing/2014/main" id="{C48CE371-31A7-4738-A47D-084FB9FF1985}"/>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2" name="フローチャート: 判断 821">
          <a:extLst>
            <a:ext uri="{FF2B5EF4-FFF2-40B4-BE49-F238E27FC236}">
              <a16:creationId xmlns:a16="http://schemas.microsoft.com/office/drawing/2014/main" id="{4E53EA4C-1AE4-4A0F-B12F-6F8A6D963337}"/>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3" name="フローチャート: 判断 822">
          <a:extLst>
            <a:ext uri="{FF2B5EF4-FFF2-40B4-BE49-F238E27FC236}">
              <a16:creationId xmlns:a16="http://schemas.microsoft.com/office/drawing/2014/main" id="{D847AC3A-0A14-43CC-B2A7-DA8063F71CB6}"/>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24" name="フローチャート: 判断 823">
          <a:extLst>
            <a:ext uri="{FF2B5EF4-FFF2-40B4-BE49-F238E27FC236}">
              <a16:creationId xmlns:a16="http://schemas.microsoft.com/office/drawing/2014/main" id="{D8802993-8A55-4DDC-AC15-1ED75A557462}"/>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5" name="フローチャート: 判断 824">
          <a:extLst>
            <a:ext uri="{FF2B5EF4-FFF2-40B4-BE49-F238E27FC236}">
              <a16:creationId xmlns:a16="http://schemas.microsoft.com/office/drawing/2014/main" id="{67CE6A82-9B5C-4A78-9CD7-5FB099DBBFDB}"/>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6" name="フローチャート: 判断 825">
          <a:extLst>
            <a:ext uri="{FF2B5EF4-FFF2-40B4-BE49-F238E27FC236}">
              <a16:creationId xmlns:a16="http://schemas.microsoft.com/office/drawing/2014/main" id="{4BDB2218-D41B-463D-AC46-6A330B74568A}"/>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7D7769D-23D9-424B-89A2-841C905E96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8F28D7C8-7140-43CF-B565-BBA96C69EB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6C8A6AFE-E383-4862-BEBF-693F4D7A6DE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8DB09E2-866A-45E3-AC1D-5C5656A8EB1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36CF2FC-8E26-4F0B-8F3D-A1A2C6F558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126637</xdr:rowOff>
    </xdr:from>
    <xdr:to>
      <xdr:col>116</xdr:col>
      <xdr:colOff>114300</xdr:colOff>
      <xdr:row>107</xdr:row>
      <xdr:rowOff>56787</xdr:rowOff>
    </xdr:to>
    <xdr:sp macro="" textlink="">
      <xdr:nvSpPr>
        <xdr:cNvPr id="832" name="楕円 831">
          <a:extLst>
            <a:ext uri="{FF2B5EF4-FFF2-40B4-BE49-F238E27FC236}">
              <a16:creationId xmlns:a16="http://schemas.microsoft.com/office/drawing/2014/main" id="{5129E7AB-6D2B-4E28-8ECC-64FEA4E0EF6C}"/>
            </a:ext>
          </a:extLst>
        </xdr:cNvPr>
        <xdr:cNvSpPr/>
      </xdr:nvSpPr>
      <xdr:spPr>
        <a:xfrm>
          <a:off x="22110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105064</xdr:rowOff>
    </xdr:from>
    <xdr:ext cx="469744" cy="259045"/>
    <xdr:sp macro="" textlink="">
      <xdr:nvSpPr>
        <xdr:cNvPr id="833" name="【庁舎】&#10;一人当たり面積該当値テキスト">
          <a:extLst>
            <a:ext uri="{FF2B5EF4-FFF2-40B4-BE49-F238E27FC236}">
              <a16:creationId xmlns:a16="http://schemas.microsoft.com/office/drawing/2014/main" id="{37F56F54-8BC2-4F64-A7C0-F8D75ABE8665}"/>
            </a:ext>
          </a:extLst>
        </xdr:cNvPr>
        <xdr:cNvSpPr txBox="1"/>
      </xdr:nvSpPr>
      <xdr:spPr>
        <a:xfrm>
          <a:off x="22199600"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126637</xdr:rowOff>
    </xdr:from>
    <xdr:to>
      <xdr:col>112</xdr:col>
      <xdr:colOff>38100</xdr:colOff>
      <xdr:row>107</xdr:row>
      <xdr:rowOff>56787</xdr:rowOff>
    </xdr:to>
    <xdr:sp macro="" textlink="">
      <xdr:nvSpPr>
        <xdr:cNvPr id="834" name="楕円 833">
          <a:extLst>
            <a:ext uri="{FF2B5EF4-FFF2-40B4-BE49-F238E27FC236}">
              <a16:creationId xmlns:a16="http://schemas.microsoft.com/office/drawing/2014/main" id="{5DE6F5F6-ED2D-49E1-9FD3-E63813FE0041}"/>
            </a:ext>
          </a:extLst>
        </xdr:cNvPr>
        <xdr:cNvSpPr/>
      </xdr:nvSpPr>
      <xdr:spPr>
        <a:xfrm>
          <a:off x="2127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xdr:rowOff>
    </xdr:from>
    <xdr:to>
      <xdr:col>116</xdr:col>
      <xdr:colOff>63500</xdr:colOff>
      <xdr:row>107</xdr:row>
      <xdr:rowOff>5987</xdr:rowOff>
    </xdr:to>
    <xdr:cxnSp macro="">
      <xdr:nvCxnSpPr>
        <xdr:cNvPr id="835" name="直線コネクタ 834">
          <a:extLst>
            <a:ext uri="{FF2B5EF4-FFF2-40B4-BE49-F238E27FC236}">
              <a16:creationId xmlns:a16="http://schemas.microsoft.com/office/drawing/2014/main" id="{2BB93FF1-ED29-4287-B62C-2176BE43CF69}"/>
            </a:ext>
          </a:extLst>
        </xdr:cNvPr>
        <xdr:cNvCxnSpPr/>
      </xdr:nvCxnSpPr>
      <xdr:spPr>
        <a:xfrm>
          <a:off x="21323300" y="18351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xdr:rowOff>
    </xdr:from>
    <xdr:to>
      <xdr:col>107</xdr:col>
      <xdr:colOff>101600</xdr:colOff>
      <xdr:row>106</xdr:row>
      <xdr:rowOff>113937</xdr:rowOff>
    </xdr:to>
    <xdr:sp macro="" textlink="">
      <xdr:nvSpPr>
        <xdr:cNvPr id="836" name="楕円 835">
          <a:extLst>
            <a:ext uri="{FF2B5EF4-FFF2-40B4-BE49-F238E27FC236}">
              <a16:creationId xmlns:a16="http://schemas.microsoft.com/office/drawing/2014/main" id="{4E50652D-752F-4281-A6C1-A9AC9290D48C}"/>
            </a:ext>
          </a:extLst>
        </xdr:cNvPr>
        <xdr:cNvSpPr/>
      </xdr:nvSpPr>
      <xdr:spPr>
        <a:xfrm>
          <a:off x="2038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63137</xdr:rowOff>
    </xdr:from>
    <xdr:to>
      <xdr:col>111</xdr:col>
      <xdr:colOff>177800</xdr:colOff>
      <xdr:row>107</xdr:row>
      <xdr:rowOff>5987</xdr:rowOff>
    </xdr:to>
    <xdr:cxnSp macro="">
      <xdr:nvCxnSpPr>
        <xdr:cNvPr id="837" name="直線コネクタ 836">
          <a:extLst>
            <a:ext uri="{FF2B5EF4-FFF2-40B4-BE49-F238E27FC236}">
              <a16:creationId xmlns:a16="http://schemas.microsoft.com/office/drawing/2014/main" id="{1A252DF6-A2A0-4BEC-840B-55100B023EA4}"/>
            </a:ext>
          </a:extLst>
        </xdr:cNvPr>
        <xdr:cNvCxnSpPr/>
      </xdr:nvCxnSpPr>
      <xdr:spPr>
        <a:xfrm>
          <a:off x="20434300" y="182368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838" name="楕円 837">
          <a:extLst>
            <a:ext uri="{FF2B5EF4-FFF2-40B4-BE49-F238E27FC236}">
              <a16:creationId xmlns:a16="http://schemas.microsoft.com/office/drawing/2014/main" id="{918B901C-6728-4190-9A48-747FA77E63D2}"/>
            </a:ext>
          </a:extLst>
        </xdr:cNvPr>
        <xdr:cNvSpPr/>
      </xdr:nvSpPr>
      <xdr:spPr>
        <a:xfrm>
          <a:off x="19494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63137</xdr:rowOff>
    </xdr:from>
    <xdr:to>
      <xdr:col>107</xdr:col>
      <xdr:colOff>50800</xdr:colOff>
      <xdr:row>106</xdr:row>
      <xdr:rowOff>105592</xdr:rowOff>
    </xdr:to>
    <xdr:cxnSp macro="">
      <xdr:nvCxnSpPr>
        <xdr:cNvPr id="839" name="直線コネクタ 838">
          <a:extLst>
            <a:ext uri="{FF2B5EF4-FFF2-40B4-BE49-F238E27FC236}">
              <a16:creationId xmlns:a16="http://schemas.microsoft.com/office/drawing/2014/main" id="{E7299E81-65A3-4561-8960-35951BE434C2}"/>
            </a:ext>
          </a:extLst>
        </xdr:cNvPr>
        <xdr:cNvCxnSpPr/>
      </xdr:nvCxnSpPr>
      <xdr:spPr>
        <a:xfrm flipV="1">
          <a:off x="19545300" y="182368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35198</xdr:rowOff>
    </xdr:from>
    <xdr:to>
      <xdr:col>98</xdr:col>
      <xdr:colOff>38100</xdr:colOff>
      <xdr:row>106</xdr:row>
      <xdr:rowOff>136798</xdr:rowOff>
    </xdr:to>
    <xdr:sp macro="" textlink="">
      <xdr:nvSpPr>
        <xdr:cNvPr id="840" name="楕円 839">
          <a:extLst>
            <a:ext uri="{FF2B5EF4-FFF2-40B4-BE49-F238E27FC236}">
              <a16:creationId xmlns:a16="http://schemas.microsoft.com/office/drawing/2014/main" id="{CB664E22-AB3E-4A69-9913-41D4D5DF185A}"/>
            </a:ext>
          </a:extLst>
        </xdr:cNvPr>
        <xdr:cNvSpPr/>
      </xdr:nvSpPr>
      <xdr:spPr>
        <a:xfrm>
          <a:off x="18605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85998</xdr:rowOff>
    </xdr:from>
    <xdr:to>
      <xdr:col>102</xdr:col>
      <xdr:colOff>114300</xdr:colOff>
      <xdr:row>106</xdr:row>
      <xdr:rowOff>105592</xdr:rowOff>
    </xdr:to>
    <xdr:cxnSp macro="">
      <xdr:nvCxnSpPr>
        <xdr:cNvPr id="841" name="直線コネクタ 840">
          <a:extLst>
            <a:ext uri="{FF2B5EF4-FFF2-40B4-BE49-F238E27FC236}">
              <a16:creationId xmlns:a16="http://schemas.microsoft.com/office/drawing/2014/main" id="{03C9663F-0212-4E5C-9273-111E710F70C7}"/>
            </a:ext>
          </a:extLst>
        </xdr:cNvPr>
        <xdr:cNvCxnSpPr/>
      </xdr:nvCxnSpPr>
      <xdr:spPr>
        <a:xfrm>
          <a:off x="18656300" y="182596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842" name="n_1aveValue【庁舎】&#10;一人当たり面積">
          <a:extLst>
            <a:ext uri="{FF2B5EF4-FFF2-40B4-BE49-F238E27FC236}">
              <a16:creationId xmlns:a16="http://schemas.microsoft.com/office/drawing/2014/main" id="{9B375508-7BFA-4A7B-A9B8-A8AE08F6A986}"/>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843" name="n_2aveValue【庁舎】&#10;一人当たり面積">
          <a:extLst>
            <a:ext uri="{FF2B5EF4-FFF2-40B4-BE49-F238E27FC236}">
              <a16:creationId xmlns:a16="http://schemas.microsoft.com/office/drawing/2014/main" id="{DBC10BE7-61C1-42E6-A640-8DD3BC203439}"/>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44" name="n_3aveValue【庁舎】&#10;一人当たり面積">
          <a:extLst>
            <a:ext uri="{FF2B5EF4-FFF2-40B4-BE49-F238E27FC236}">
              <a16:creationId xmlns:a16="http://schemas.microsoft.com/office/drawing/2014/main" id="{B51FDEB3-24FB-439B-A8E7-AAF60D0B244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845" name="n_4aveValue【庁舎】&#10;一人当たり面積">
          <a:extLst>
            <a:ext uri="{FF2B5EF4-FFF2-40B4-BE49-F238E27FC236}">
              <a16:creationId xmlns:a16="http://schemas.microsoft.com/office/drawing/2014/main" id="{62622C99-6449-4AC3-AA83-DBCAEB69F0A4}"/>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47914</xdr:rowOff>
    </xdr:from>
    <xdr:ext cx="469744" cy="259045"/>
    <xdr:sp macro="" textlink="">
      <xdr:nvSpPr>
        <xdr:cNvPr id="846" name="n_1mainValue【庁舎】&#10;一人当たり面積">
          <a:extLst>
            <a:ext uri="{FF2B5EF4-FFF2-40B4-BE49-F238E27FC236}">
              <a16:creationId xmlns:a16="http://schemas.microsoft.com/office/drawing/2014/main" id="{2C3113E7-8ED8-4BD3-948F-09416A43A8DC}"/>
            </a:ext>
          </a:extLst>
        </xdr:cNvPr>
        <xdr:cNvSpPr txBox="1"/>
      </xdr:nvSpPr>
      <xdr:spPr>
        <a:xfrm>
          <a:off x="21075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105064</xdr:rowOff>
    </xdr:from>
    <xdr:ext cx="469744" cy="259045"/>
    <xdr:sp macro="" textlink="">
      <xdr:nvSpPr>
        <xdr:cNvPr id="847" name="n_2mainValue【庁舎】&#10;一人当たり面積">
          <a:extLst>
            <a:ext uri="{FF2B5EF4-FFF2-40B4-BE49-F238E27FC236}">
              <a16:creationId xmlns:a16="http://schemas.microsoft.com/office/drawing/2014/main" id="{58F45110-1FA0-44E5-A0B5-0A57144634A5}"/>
            </a:ext>
          </a:extLst>
        </xdr:cNvPr>
        <xdr:cNvSpPr txBox="1"/>
      </xdr:nvSpPr>
      <xdr:spPr>
        <a:xfrm>
          <a:off x="201994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848" name="n_3mainValue【庁舎】&#10;一人当たり面積">
          <a:extLst>
            <a:ext uri="{FF2B5EF4-FFF2-40B4-BE49-F238E27FC236}">
              <a16:creationId xmlns:a16="http://schemas.microsoft.com/office/drawing/2014/main" id="{48A73B3F-CF70-4559-B751-5EA1FE1DB070}"/>
            </a:ext>
          </a:extLst>
        </xdr:cNvPr>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127925</xdr:rowOff>
    </xdr:from>
    <xdr:ext cx="469744" cy="259045"/>
    <xdr:sp macro="" textlink="">
      <xdr:nvSpPr>
        <xdr:cNvPr id="849" name="n_4mainValue【庁舎】&#10;一人当たり面積">
          <a:extLst>
            <a:ext uri="{FF2B5EF4-FFF2-40B4-BE49-F238E27FC236}">
              <a16:creationId xmlns:a16="http://schemas.microsoft.com/office/drawing/2014/main" id="{3A99249B-C191-41C3-BCA1-C4C2478607BB}"/>
            </a:ext>
          </a:extLst>
        </xdr:cNvPr>
        <xdr:cNvSpPr txBox="1"/>
      </xdr:nvSpPr>
      <xdr:spPr>
        <a:xfrm>
          <a:off x="18421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66B12DF7-1E3D-4B4F-A135-F79905E74B3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C8F4861A-52A9-4614-BDFD-028DFAE0015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AABC16B0-F023-4030-B2EA-A02E84C272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有形固定資産減価償却率が特に低くなっている施設は、認定こども園・幼稚園・保育所、一般廃棄物処理施設となっており、一方高くなっている施設は体育館・プール、福祉施設、市民会館、庁舎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有形固定資産減価償却率が低い認定こども園・幼稚園・保育所については、以前から保育施設について民営化してきたことが要因であると考えており、令和２年度は、１園を民営化するため施設を売却したことにより減価償却率は減少している。一般廃棄物処理施設については、令和元年度に焼却施設が完成したことから類似団体平均を大幅に下回っている。</a:t>
          </a:r>
          <a:endParaRPr lang="ja-JP" altLang="ja-JP">
            <a:effectLst/>
          </a:endParaRPr>
        </a:p>
        <a:p>
          <a:r>
            <a:rPr kumimoji="1" lang="ja-JP" altLang="ja-JP" sz="1100" b="0" i="0" baseline="0">
              <a:solidFill>
                <a:schemeClr val="dk1"/>
              </a:solidFill>
              <a:effectLst/>
              <a:latin typeface="+mn-lt"/>
              <a:ea typeface="+mn-ea"/>
              <a:cs typeface="+mn-cs"/>
            </a:rPr>
            <a:t>有形固定資産減価償却率が高い市民会館は、令和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から耐震化等工事を実施していることから今後減少していくものと考えており、体育館・プール、福祉施設、庁舎は、今後も公共施設等総合管理計画に基づき、市民の要望などを踏まえながら慎重に統廃合を推進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80</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81</v>
      </c>
      <c r="C2" s="182"/>
      <c r="D2" s="183"/>
    </row>
    <row r="3" spans="1:119" ht="18.75" customHeight="1" thickBot="1" x14ac:dyDescent="0.2">
      <c r="A3" s="181"/>
      <c r="B3" s="628" t="s">
        <v>82</v>
      </c>
      <c r="C3" s="629"/>
      <c r="D3" s="629"/>
      <c r="E3" s="630"/>
      <c r="F3" s="630"/>
      <c r="G3" s="630"/>
      <c r="H3" s="630"/>
      <c r="I3" s="630"/>
      <c r="J3" s="630"/>
      <c r="K3" s="630"/>
      <c r="L3" s="630" t="s">
        <v>83</v>
      </c>
      <c r="M3" s="630"/>
      <c r="N3" s="630"/>
      <c r="O3" s="630"/>
      <c r="P3" s="630"/>
      <c r="Q3" s="630"/>
      <c r="R3" s="633"/>
      <c r="S3" s="633"/>
      <c r="T3" s="633"/>
      <c r="U3" s="633"/>
      <c r="V3" s="634"/>
      <c r="W3" s="524" t="s">
        <v>84</v>
      </c>
      <c r="X3" s="525"/>
      <c r="Y3" s="525"/>
      <c r="Z3" s="525"/>
      <c r="AA3" s="525"/>
      <c r="AB3" s="629"/>
      <c r="AC3" s="633" t="s">
        <v>85</v>
      </c>
      <c r="AD3" s="525"/>
      <c r="AE3" s="525"/>
      <c r="AF3" s="525"/>
      <c r="AG3" s="525"/>
      <c r="AH3" s="525"/>
      <c r="AI3" s="525"/>
      <c r="AJ3" s="525"/>
      <c r="AK3" s="525"/>
      <c r="AL3" s="595"/>
      <c r="AM3" s="524" t="s">
        <v>86</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87</v>
      </c>
      <c r="BO3" s="525"/>
      <c r="BP3" s="525"/>
      <c r="BQ3" s="525"/>
      <c r="BR3" s="525"/>
      <c r="BS3" s="525"/>
      <c r="BT3" s="525"/>
      <c r="BU3" s="595"/>
      <c r="BV3" s="524" t="s">
        <v>88</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89</v>
      </c>
      <c r="CU3" s="525"/>
      <c r="CV3" s="525"/>
      <c r="CW3" s="525"/>
      <c r="CX3" s="525"/>
      <c r="CY3" s="525"/>
      <c r="CZ3" s="525"/>
      <c r="DA3" s="595"/>
      <c r="DB3" s="524" t="s">
        <v>90</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91</v>
      </c>
      <c r="AZ4" s="448"/>
      <c r="BA4" s="448"/>
      <c r="BB4" s="448"/>
      <c r="BC4" s="448"/>
      <c r="BD4" s="448"/>
      <c r="BE4" s="448"/>
      <c r="BF4" s="448"/>
      <c r="BG4" s="448"/>
      <c r="BH4" s="448"/>
      <c r="BI4" s="448"/>
      <c r="BJ4" s="448"/>
      <c r="BK4" s="448"/>
      <c r="BL4" s="448"/>
      <c r="BM4" s="449"/>
      <c r="BN4" s="450">
        <v>37443152</v>
      </c>
      <c r="BO4" s="451"/>
      <c r="BP4" s="451"/>
      <c r="BQ4" s="451"/>
      <c r="BR4" s="451"/>
      <c r="BS4" s="451"/>
      <c r="BT4" s="451"/>
      <c r="BU4" s="452"/>
      <c r="BV4" s="450">
        <v>37633841</v>
      </c>
      <c r="BW4" s="451"/>
      <c r="BX4" s="451"/>
      <c r="BY4" s="451"/>
      <c r="BZ4" s="451"/>
      <c r="CA4" s="451"/>
      <c r="CB4" s="451"/>
      <c r="CC4" s="452"/>
      <c r="CD4" s="621" t="s">
        <v>92</v>
      </c>
      <c r="CE4" s="622"/>
      <c r="CF4" s="622"/>
      <c r="CG4" s="622"/>
      <c r="CH4" s="622"/>
      <c r="CI4" s="622"/>
      <c r="CJ4" s="622"/>
      <c r="CK4" s="622"/>
      <c r="CL4" s="622"/>
      <c r="CM4" s="622"/>
      <c r="CN4" s="622"/>
      <c r="CO4" s="622"/>
      <c r="CP4" s="622"/>
      <c r="CQ4" s="622"/>
      <c r="CR4" s="622"/>
      <c r="CS4" s="623"/>
      <c r="CT4" s="624">
        <v>7.4</v>
      </c>
      <c r="CU4" s="625"/>
      <c r="CV4" s="625"/>
      <c r="CW4" s="625"/>
      <c r="CX4" s="625"/>
      <c r="CY4" s="625"/>
      <c r="CZ4" s="625"/>
      <c r="DA4" s="626"/>
      <c r="DB4" s="624">
        <v>10.1</v>
      </c>
      <c r="DC4" s="625"/>
      <c r="DD4" s="625"/>
      <c r="DE4" s="625"/>
      <c r="DF4" s="625"/>
      <c r="DG4" s="625"/>
      <c r="DH4" s="625"/>
      <c r="DI4" s="626"/>
    </row>
    <row r="5" spans="1:119" ht="18.75" customHeight="1" x14ac:dyDescent="0.15">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93</v>
      </c>
      <c r="AN5" s="429"/>
      <c r="AO5" s="429"/>
      <c r="AP5" s="429"/>
      <c r="AQ5" s="429"/>
      <c r="AR5" s="429"/>
      <c r="AS5" s="429"/>
      <c r="AT5" s="430"/>
      <c r="AU5" s="502" t="s">
        <v>94</v>
      </c>
      <c r="AV5" s="503"/>
      <c r="AW5" s="503"/>
      <c r="AX5" s="503"/>
      <c r="AY5" s="435" t="s">
        <v>95</v>
      </c>
      <c r="AZ5" s="436"/>
      <c r="BA5" s="436"/>
      <c r="BB5" s="436"/>
      <c r="BC5" s="436"/>
      <c r="BD5" s="436"/>
      <c r="BE5" s="436"/>
      <c r="BF5" s="436"/>
      <c r="BG5" s="436"/>
      <c r="BH5" s="436"/>
      <c r="BI5" s="436"/>
      <c r="BJ5" s="436"/>
      <c r="BK5" s="436"/>
      <c r="BL5" s="436"/>
      <c r="BM5" s="437"/>
      <c r="BN5" s="455">
        <v>36269507</v>
      </c>
      <c r="BO5" s="456"/>
      <c r="BP5" s="456"/>
      <c r="BQ5" s="456"/>
      <c r="BR5" s="456"/>
      <c r="BS5" s="456"/>
      <c r="BT5" s="456"/>
      <c r="BU5" s="457"/>
      <c r="BV5" s="455">
        <v>35991324</v>
      </c>
      <c r="BW5" s="456"/>
      <c r="BX5" s="456"/>
      <c r="BY5" s="456"/>
      <c r="BZ5" s="456"/>
      <c r="CA5" s="456"/>
      <c r="CB5" s="456"/>
      <c r="CC5" s="457"/>
      <c r="CD5" s="464" t="s">
        <v>96</v>
      </c>
      <c r="CE5" s="409"/>
      <c r="CF5" s="409"/>
      <c r="CG5" s="409"/>
      <c r="CH5" s="409"/>
      <c r="CI5" s="409"/>
      <c r="CJ5" s="409"/>
      <c r="CK5" s="409"/>
      <c r="CL5" s="409"/>
      <c r="CM5" s="409"/>
      <c r="CN5" s="409"/>
      <c r="CO5" s="409"/>
      <c r="CP5" s="409"/>
      <c r="CQ5" s="409"/>
      <c r="CR5" s="409"/>
      <c r="CS5" s="465"/>
      <c r="CT5" s="425">
        <v>93.7</v>
      </c>
      <c r="CU5" s="426"/>
      <c r="CV5" s="426"/>
      <c r="CW5" s="426"/>
      <c r="CX5" s="426"/>
      <c r="CY5" s="426"/>
      <c r="CZ5" s="426"/>
      <c r="DA5" s="427"/>
      <c r="DB5" s="425">
        <v>90.3</v>
      </c>
      <c r="DC5" s="426"/>
      <c r="DD5" s="426"/>
      <c r="DE5" s="426"/>
      <c r="DF5" s="426"/>
      <c r="DG5" s="426"/>
      <c r="DH5" s="426"/>
      <c r="DI5" s="427"/>
    </row>
    <row r="6" spans="1:119" ht="18.75" customHeight="1" x14ac:dyDescent="0.15">
      <c r="A6" s="181"/>
      <c r="B6" s="601" t="s">
        <v>97</v>
      </c>
      <c r="C6" s="479"/>
      <c r="D6" s="479"/>
      <c r="E6" s="602"/>
      <c r="F6" s="602"/>
      <c r="G6" s="602"/>
      <c r="H6" s="602"/>
      <c r="I6" s="602"/>
      <c r="J6" s="602"/>
      <c r="K6" s="602"/>
      <c r="L6" s="602" t="s">
        <v>98</v>
      </c>
      <c r="M6" s="602"/>
      <c r="N6" s="602"/>
      <c r="O6" s="602"/>
      <c r="P6" s="602"/>
      <c r="Q6" s="602"/>
      <c r="R6" s="477"/>
      <c r="S6" s="477"/>
      <c r="T6" s="477"/>
      <c r="U6" s="477"/>
      <c r="V6" s="608"/>
      <c r="W6" s="536" t="s">
        <v>99</v>
      </c>
      <c r="X6" s="478"/>
      <c r="Y6" s="478"/>
      <c r="Z6" s="478"/>
      <c r="AA6" s="478"/>
      <c r="AB6" s="479"/>
      <c r="AC6" s="613" t="s">
        <v>100</v>
      </c>
      <c r="AD6" s="614"/>
      <c r="AE6" s="614"/>
      <c r="AF6" s="614"/>
      <c r="AG6" s="614"/>
      <c r="AH6" s="614"/>
      <c r="AI6" s="614"/>
      <c r="AJ6" s="614"/>
      <c r="AK6" s="614"/>
      <c r="AL6" s="615"/>
      <c r="AM6" s="514" t="s">
        <v>101</v>
      </c>
      <c r="AN6" s="429"/>
      <c r="AO6" s="429"/>
      <c r="AP6" s="429"/>
      <c r="AQ6" s="429"/>
      <c r="AR6" s="429"/>
      <c r="AS6" s="429"/>
      <c r="AT6" s="430"/>
      <c r="AU6" s="502" t="s">
        <v>94</v>
      </c>
      <c r="AV6" s="503"/>
      <c r="AW6" s="503"/>
      <c r="AX6" s="503"/>
      <c r="AY6" s="435" t="s">
        <v>102</v>
      </c>
      <c r="AZ6" s="436"/>
      <c r="BA6" s="436"/>
      <c r="BB6" s="436"/>
      <c r="BC6" s="436"/>
      <c r="BD6" s="436"/>
      <c r="BE6" s="436"/>
      <c r="BF6" s="436"/>
      <c r="BG6" s="436"/>
      <c r="BH6" s="436"/>
      <c r="BI6" s="436"/>
      <c r="BJ6" s="436"/>
      <c r="BK6" s="436"/>
      <c r="BL6" s="436"/>
      <c r="BM6" s="437"/>
      <c r="BN6" s="455">
        <v>1173645</v>
      </c>
      <c r="BO6" s="456"/>
      <c r="BP6" s="456"/>
      <c r="BQ6" s="456"/>
      <c r="BR6" s="456"/>
      <c r="BS6" s="456"/>
      <c r="BT6" s="456"/>
      <c r="BU6" s="457"/>
      <c r="BV6" s="455">
        <v>1642517</v>
      </c>
      <c r="BW6" s="456"/>
      <c r="BX6" s="456"/>
      <c r="BY6" s="456"/>
      <c r="BZ6" s="456"/>
      <c r="CA6" s="456"/>
      <c r="CB6" s="456"/>
      <c r="CC6" s="457"/>
      <c r="CD6" s="464" t="s">
        <v>103</v>
      </c>
      <c r="CE6" s="409"/>
      <c r="CF6" s="409"/>
      <c r="CG6" s="409"/>
      <c r="CH6" s="409"/>
      <c r="CI6" s="409"/>
      <c r="CJ6" s="409"/>
      <c r="CK6" s="409"/>
      <c r="CL6" s="409"/>
      <c r="CM6" s="409"/>
      <c r="CN6" s="409"/>
      <c r="CO6" s="409"/>
      <c r="CP6" s="409"/>
      <c r="CQ6" s="409"/>
      <c r="CR6" s="409"/>
      <c r="CS6" s="465"/>
      <c r="CT6" s="598">
        <v>95.4</v>
      </c>
      <c r="CU6" s="599"/>
      <c r="CV6" s="599"/>
      <c r="CW6" s="599"/>
      <c r="CX6" s="599"/>
      <c r="CY6" s="599"/>
      <c r="CZ6" s="599"/>
      <c r="DA6" s="600"/>
      <c r="DB6" s="598">
        <v>94.4</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104</v>
      </c>
      <c r="AN7" s="429"/>
      <c r="AO7" s="429"/>
      <c r="AP7" s="429"/>
      <c r="AQ7" s="429"/>
      <c r="AR7" s="429"/>
      <c r="AS7" s="429"/>
      <c r="AT7" s="430"/>
      <c r="AU7" s="502" t="s">
        <v>105</v>
      </c>
      <c r="AV7" s="503"/>
      <c r="AW7" s="503"/>
      <c r="AX7" s="503"/>
      <c r="AY7" s="435" t="s">
        <v>106</v>
      </c>
      <c r="AZ7" s="436"/>
      <c r="BA7" s="436"/>
      <c r="BB7" s="436"/>
      <c r="BC7" s="436"/>
      <c r="BD7" s="436"/>
      <c r="BE7" s="436"/>
      <c r="BF7" s="436"/>
      <c r="BG7" s="436"/>
      <c r="BH7" s="436"/>
      <c r="BI7" s="436"/>
      <c r="BJ7" s="436"/>
      <c r="BK7" s="436"/>
      <c r="BL7" s="436"/>
      <c r="BM7" s="437"/>
      <c r="BN7" s="455">
        <v>13407</v>
      </c>
      <c r="BO7" s="456"/>
      <c r="BP7" s="456"/>
      <c r="BQ7" s="456"/>
      <c r="BR7" s="456"/>
      <c r="BS7" s="456"/>
      <c r="BT7" s="456"/>
      <c r="BU7" s="457"/>
      <c r="BV7" s="455">
        <v>23864</v>
      </c>
      <c r="BW7" s="456"/>
      <c r="BX7" s="456"/>
      <c r="BY7" s="456"/>
      <c r="BZ7" s="456"/>
      <c r="CA7" s="456"/>
      <c r="CB7" s="456"/>
      <c r="CC7" s="457"/>
      <c r="CD7" s="464" t="s">
        <v>107</v>
      </c>
      <c r="CE7" s="409"/>
      <c r="CF7" s="409"/>
      <c r="CG7" s="409"/>
      <c r="CH7" s="409"/>
      <c r="CI7" s="409"/>
      <c r="CJ7" s="409"/>
      <c r="CK7" s="409"/>
      <c r="CL7" s="409"/>
      <c r="CM7" s="409"/>
      <c r="CN7" s="409"/>
      <c r="CO7" s="409"/>
      <c r="CP7" s="409"/>
      <c r="CQ7" s="409"/>
      <c r="CR7" s="409"/>
      <c r="CS7" s="465"/>
      <c r="CT7" s="455">
        <v>15686809</v>
      </c>
      <c r="CU7" s="456"/>
      <c r="CV7" s="456"/>
      <c r="CW7" s="456"/>
      <c r="CX7" s="456"/>
      <c r="CY7" s="456"/>
      <c r="CZ7" s="456"/>
      <c r="DA7" s="457"/>
      <c r="DB7" s="455">
        <v>15992552</v>
      </c>
      <c r="DC7" s="456"/>
      <c r="DD7" s="456"/>
      <c r="DE7" s="456"/>
      <c r="DF7" s="456"/>
      <c r="DG7" s="456"/>
      <c r="DH7" s="456"/>
      <c r="DI7" s="457"/>
    </row>
    <row r="8" spans="1:119" ht="18.75" customHeight="1" thickBot="1" x14ac:dyDescent="0.2">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108</v>
      </c>
      <c r="AN8" s="429"/>
      <c r="AO8" s="429"/>
      <c r="AP8" s="429"/>
      <c r="AQ8" s="429"/>
      <c r="AR8" s="429"/>
      <c r="AS8" s="429"/>
      <c r="AT8" s="430"/>
      <c r="AU8" s="502" t="s">
        <v>109</v>
      </c>
      <c r="AV8" s="503"/>
      <c r="AW8" s="503"/>
      <c r="AX8" s="503"/>
      <c r="AY8" s="435" t="s">
        <v>110</v>
      </c>
      <c r="AZ8" s="436"/>
      <c r="BA8" s="436"/>
      <c r="BB8" s="436"/>
      <c r="BC8" s="436"/>
      <c r="BD8" s="436"/>
      <c r="BE8" s="436"/>
      <c r="BF8" s="436"/>
      <c r="BG8" s="436"/>
      <c r="BH8" s="436"/>
      <c r="BI8" s="436"/>
      <c r="BJ8" s="436"/>
      <c r="BK8" s="436"/>
      <c r="BL8" s="436"/>
      <c r="BM8" s="437"/>
      <c r="BN8" s="455">
        <v>1160238</v>
      </c>
      <c r="BO8" s="456"/>
      <c r="BP8" s="456"/>
      <c r="BQ8" s="456"/>
      <c r="BR8" s="456"/>
      <c r="BS8" s="456"/>
      <c r="BT8" s="456"/>
      <c r="BU8" s="457"/>
      <c r="BV8" s="455">
        <v>1618653</v>
      </c>
      <c r="BW8" s="456"/>
      <c r="BX8" s="456"/>
      <c r="BY8" s="456"/>
      <c r="BZ8" s="456"/>
      <c r="CA8" s="456"/>
      <c r="CB8" s="456"/>
      <c r="CC8" s="457"/>
      <c r="CD8" s="464" t="s">
        <v>111</v>
      </c>
      <c r="CE8" s="409"/>
      <c r="CF8" s="409"/>
      <c r="CG8" s="409"/>
      <c r="CH8" s="409"/>
      <c r="CI8" s="409"/>
      <c r="CJ8" s="409"/>
      <c r="CK8" s="409"/>
      <c r="CL8" s="409"/>
      <c r="CM8" s="409"/>
      <c r="CN8" s="409"/>
      <c r="CO8" s="409"/>
      <c r="CP8" s="409"/>
      <c r="CQ8" s="409"/>
      <c r="CR8" s="409"/>
      <c r="CS8" s="465"/>
      <c r="CT8" s="558">
        <v>0.6</v>
      </c>
      <c r="CU8" s="559"/>
      <c r="CV8" s="559"/>
      <c r="CW8" s="559"/>
      <c r="CX8" s="559"/>
      <c r="CY8" s="559"/>
      <c r="CZ8" s="559"/>
      <c r="DA8" s="560"/>
      <c r="DB8" s="558">
        <v>0.6</v>
      </c>
      <c r="DC8" s="559"/>
      <c r="DD8" s="559"/>
      <c r="DE8" s="559"/>
      <c r="DF8" s="559"/>
      <c r="DG8" s="559"/>
      <c r="DH8" s="559"/>
      <c r="DI8" s="560"/>
    </row>
    <row r="9" spans="1:119" ht="18.75" customHeight="1" thickBot="1" x14ac:dyDescent="0.2">
      <c r="A9" s="181"/>
      <c r="B9" s="587" t="s">
        <v>112</v>
      </c>
      <c r="C9" s="588"/>
      <c r="D9" s="588"/>
      <c r="E9" s="588"/>
      <c r="F9" s="588"/>
      <c r="G9" s="588"/>
      <c r="H9" s="588"/>
      <c r="I9" s="588"/>
      <c r="J9" s="588"/>
      <c r="K9" s="508"/>
      <c r="L9" s="589" t="s">
        <v>113</v>
      </c>
      <c r="M9" s="590"/>
      <c r="N9" s="590"/>
      <c r="O9" s="590"/>
      <c r="P9" s="590"/>
      <c r="Q9" s="591"/>
      <c r="R9" s="592">
        <v>70331</v>
      </c>
      <c r="S9" s="593"/>
      <c r="T9" s="593"/>
      <c r="U9" s="593"/>
      <c r="V9" s="594"/>
      <c r="W9" s="524" t="s">
        <v>114</v>
      </c>
      <c r="X9" s="525"/>
      <c r="Y9" s="525"/>
      <c r="Z9" s="525"/>
      <c r="AA9" s="525"/>
      <c r="AB9" s="525"/>
      <c r="AC9" s="525"/>
      <c r="AD9" s="525"/>
      <c r="AE9" s="525"/>
      <c r="AF9" s="525"/>
      <c r="AG9" s="525"/>
      <c r="AH9" s="525"/>
      <c r="AI9" s="525"/>
      <c r="AJ9" s="525"/>
      <c r="AK9" s="525"/>
      <c r="AL9" s="595"/>
      <c r="AM9" s="514" t="s">
        <v>115</v>
      </c>
      <c r="AN9" s="429"/>
      <c r="AO9" s="429"/>
      <c r="AP9" s="429"/>
      <c r="AQ9" s="429"/>
      <c r="AR9" s="429"/>
      <c r="AS9" s="429"/>
      <c r="AT9" s="430"/>
      <c r="AU9" s="502" t="s">
        <v>116</v>
      </c>
      <c r="AV9" s="503"/>
      <c r="AW9" s="503"/>
      <c r="AX9" s="503"/>
      <c r="AY9" s="435" t="s">
        <v>117</v>
      </c>
      <c r="AZ9" s="436"/>
      <c r="BA9" s="436"/>
      <c r="BB9" s="436"/>
      <c r="BC9" s="436"/>
      <c r="BD9" s="436"/>
      <c r="BE9" s="436"/>
      <c r="BF9" s="436"/>
      <c r="BG9" s="436"/>
      <c r="BH9" s="436"/>
      <c r="BI9" s="436"/>
      <c r="BJ9" s="436"/>
      <c r="BK9" s="436"/>
      <c r="BL9" s="436"/>
      <c r="BM9" s="437"/>
      <c r="BN9" s="455">
        <v>-458415</v>
      </c>
      <c r="BO9" s="456"/>
      <c r="BP9" s="456"/>
      <c r="BQ9" s="456"/>
      <c r="BR9" s="456"/>
      <c r="BS9" s="456"/>
      <c r="BT9" s="456"/>
      <c r="BU9" s="457"/>
      <c r="BV9" s="455">
        <v>875053</v>
      </c>
      <c r="BW9" s="456"/>
      <c r="BX9" s="456"/>
      <c r="BY9" s="456"/>
      <c r="BZ9" s="456"/>
      <c r="CA9" s="456"/>
      <c r="CB9" s="456"/>
      <c r="CC9" s="457"/>
      <c r="CD9" s="464" t="s">
        <v>118</v>
      </c>
      <c r="CE9" s="409"/>
      <c r="CF9" s="409"/>
      <c r="CG9" s="409"/>
      <c r="CH9" s="409"/>
      <c r="CI9" s="409"/>
      <c r="CJ9" s="409"/>
      <c r="CK9" s="409"/>
      <c r="CL9" s="409"/>
      <c r="CM9" s="409"/>
      <c r="CN9" s="409"/>
      <c r="CO9" s="409"/>
      <c r="CP9" s="409"/>
      <c r="CQ9" s="409"/>
      <c r="CR9" s="409"/>
      <c r="CS9" s="465"/>
      <c r="CT9" s="425">
        <v>13.3</v>
      </c>
      <c r="CU9" s="426"/>
      <c r="CV9" s="426"/>
      <c r="CW9" s="426"/>
      <c r="CX9" s="426"/>
      <c r="CY9" s="426"/>
      <c r="CZ9" s="426"/>
      <c r="DA9" s="427"/>
      <c r="DB9" s="425">
        <v>12.4</v>
      </c>
      <c r="DC9" s="426"/>
      <c r="DD9" s="426"/>
      <c r="DE9" s="426"/>
      <c r="DF9" s="426"/>
      <c r="DG9" s="426"/>
      <c r="DH9" s="426"/>
      <c r="DI9" s="427"/>
    </row>
    <row r="10" spans="1:119" ht="18.75" customHeight="1" thickBot="1" x14ac:dyDescent="0.2">
      <c r="A10" s="181"/>
      <c r="B10" s="587"/>
      <c r="C10" s="588"/>
      <c r="D10" s="588"/>
      <c r="E10" s="588"/>
      <c r="F10" s="588"/>
      <c r="G10" s="588"/>
      <c r="H10" s="588"/>
      <c r="I10" s="588"/>
      <c r="J10" s="588"/>
      <c r="K10" s="508"/>
      <c r="L10" s="428" t="s">
        <v>119</v>
      </c>
      <c r="M10" s="429"/>
      <c r="N10" s="429"/>
      <c r="O10" s="429"/>
      <c r="P10" s="429"/>
      <c r="Q10" s="430"/>
      <c r="R10" s="431">
        <v>69702</v>
      </c>
      <c r="S10" s="432"/>
      <c r="T10" s="432"/>
      <c r="U10" s="432"/>
      <c r="V10" s="434"/>
      <c r="W10" s="596"/>
      <c r="X10" s="406"/>
      <c r="Y10" s="406"/>
      <c r="Z10" s="406"/>
      <c r="AA10" s="406"/>
      <c r="AB10" s="406"/>
      <c r="AC10" s="406"/>
      <c r="AD10" s="406"/>
      <c r="AE10" s="406"/>
      <c r="AF10" s="406"/>
      <c r="AG10" s="406"/>
      <c r="AH10" s="406"/>
      <c r="AI10" s="406"/>
      <c r="AJ10" s="406"/>
      <c r="AK10" s="406"/>
      <c r="AL10" s="597"/>
      <c r="AM10" s="514" t="s">
        <v>120</v>
      </c>
      <c r="AN10" s="429"/>
      <c r="AO10" s="429"/>
      <c r="AP10" s="429"/>
      <c r="AQ10" s="429"/>
      <c r="AR10" s="429"/>
      <c r="AS10" s="429"/>
      <c r="AT10" s="430"/>
      <c r="AU10" s="502" t="s">
        <v>116</v>
      </c>
      <c r="AV10" s="503"/>
      <c r="AW10" s="503"/>
      <c r="AX10" s="503"/>
      <c r="AY10" s="435" t="s">
        <v>121</v>
      </c>
      <c r="AZ10" s="436"/>
      <c r="BA10" s="436"/>
      <c r="BB10" s="436"/>
      <c r="BC10" s="436"/>
      <c r="BD10" s="436"/>
      <c r="BE10" s="436"/>
      <c r="BF10" s="436"/>
      <c r="BG10" s="436"/>
      <c r="BH10" s="436"/>
      <c r="BI10" s="436"/>
      <c r="BJ10" s="436"/>
      <c r="BK10" s="436"/>
      <c r="BL10" s="436"/>
      <c r="BM10" s="437"/>
      <c r="BN10" s="455">
        <v>74</v>
      </c>
      <c r="BO10" s="456"/>
      <c r="BP10" s="456"/>
      <c r="BQ10" s="456"/>
      <c r="BR10" s="456"/>
      <c r="BS10" s="456"/>
      <c r="BT10" s="456"/>
      <c r="BU10" s="457"/>
      <c r="BV10" s="455">
        <v>142269</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8"/>
      <c r="L11" s="410" t="s">
        <v>123</v>
      </c>
      <c r="M11" s="411"/>
      <c r="N11" s="411"/>
      <c r="O11" s="411"/>
      <c r="P11" s="411"/>
      <c r="Q11" s="412"/>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4" t="s">
        <v>125</v>
      </c>
      <c r="AN11" s="429"/>
      <c r="AO11" s="429"/>
      <c r="AP11" s="429"/>
      <c r="AQ11" s="429"/>
      <c r="AR11" s="429"/>
      <c r="AS11" s="429"/>
      <c r="AT11" s="430"/>
      <c r="AU11" s="502" t="s">
        <v>116</v>
      </c>
      <c r="AV11" s="503"/>
      <c r="AW11" s="503"/>
      <c r="AX11" s="503"/>
      <c r="AY11" s="435" t="s">
        <v>126</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127</v>
      </c>
      <c r="CE11" s="409"/>
      <c r="CF11" s="409"/>
      <c r="CG11" s="409"/>
      <c r="CH11" s="409"/>
      <c r="CI11" s="409"/>
      <c r="CJ11" s="409"/>
      <c r="CK11" s="409"/>
      <c r="CL11" s="409"/>
      <c r="CM11" s="409"/>
      <c r="CN11" s="409"/>
      <c r="CO11" s="409"/>
      <c r="CP11" s="409"/>
      <c r="CQ11" s="409"/>
      <c r="CR11" s="409"/>
      <c r="CS11" s="465"/>
      <c r="CT11" s="558" t="s">
        <v>128</v>
      </c>
      <c r="CU11" s="559"/>
      <c r="CV11" s="559"/>
      <c r="CW11" s="559"/>
      <c r="CX11" s="559"/>
      <c r="CY11" s="559"/>
      <c r="CZ11" s="559"/>
      <c r="DA11" s="560"/>
      <c r="DB11" s="558" t="s">
        <v>128</v>
      </c>
      <c r="DC11" s="559"/>
      <c r="DD11" s="559"/>
      <c r="DE11" s="559"/>
      <c r="DF11" s="559"/>
      <c r="DG11" s="559"/>
      <c r="DH11" s="559"/>
      <c r="DI11" s="560"/>
    </row>
    <row r="12" spans="1:119" ht="18.75" customHeight="1" x14ac:dyDescent="0.15">
      <c r="A12" s="181"/>
      <c r="B12" s="561" t="s">
        <v>129</v>
      </c>
      <c r="C12" s="562"/>
      <c r="D12" s="562"/>
      <c r="E12" s="562"/>
      <c r="F12" s="562"/>
      <c r="G12" s="562"/>
      <c r="H12" s="562"/>
      <c r="I12" s="562"/>
      <c r="J12" s="562"/>
      <c r="K12" s="563"/>
      <c r="L12" s="570" t="s">
        <v>130</v>
      </c>
      <c r="M12" s="571"/>
      <c r="N12" s="571"/>
      <c r="O12" s="571"/>
      <c r="P12" s="571"/>
      <c r="Q12" s="572"/>
      <c r="R12" s="573">
        <v>70179</v>
      </c>
      <c r="S12" s="574"/>
      <c r="T12" s="574"/>
      <c r="U12" s="574"/>
      <c r="V12" s="575"/>
      <c r="W12" s="576" t="s">
        <v>1</v>
      </c>
      <c r="X12" s="503"/>
      <c r="Y12" s="503"/>
      <c r="Z12" s="503"/>
      <c r="AA12" s="503"/>
      <c r="AB12" s="577"/>
      <c r="AC12" s="578" t="s">
        <v>131</v>
      </c>
      <c r="AD12" s="579"/>
      <c r="AE12" s="579"/>
      <c r="AF12" s="579"/>
      <c r="AG12" s="580"/>
      <c r="AH12" s="578" t="s">
        <v>132</v>
      </c>
      <c r="AI12" s="579"/>
      <c r="AJ12" s="579"/>
      <c r="AK12" s="579"/>
      <c r="AL12" s="581"/>
      <c r="AM12" s="514" t="s">
        <v>133</v>
      </c>
      <c r="AN12" s="429"/>
      <c r="AO12" s="429"/>
      <c r="AP12" s="429"/>
      <c r="AQ12" s="429"/>
      <c r="AR12" s="429"/>
      <c r="AS12" s="429"/>
      <c r="AT12" s="430"/>
      <c r="AU12" s="502" t="s">
        <v>134</v>
      </c>
      <c r="AV12" s="503"/>
      <c r="AW12" s="503"/>
      <c r="AX12" s="503"/>
      <c r="AY12" s="435" t="s">
        <v>135</v>
      </c>
      <c r="AZ12" s="436"/>
      <c r="BA12" s="436"/>
      <c r="BB12" s="436"/>
      <c r="BC12" s="436"/>
      <c r="BD12" s="436"/>
      <c r="BE12" s="436"/>
      <c r="BF12" s="436"/>
      <c r="BG12" s="436"/>
      <c r="BH12" s="436"/>
      <c r="BI12" s="436"/>
      <c r="BJ12" s="436"/>
      <c r="BK12" s="436"/>
      <c r="BL12" s="436"/>
      <c r="BM12" s="437"/>
      <c r="BN12" s="455">
        <v>42382</v>
      </c>
      <c r="BO12" s="456"/>
      <c r="BP12" s="456"/>
      <c r="BQ12" s="456"/>
      <c r="BR12" s="456"/>
      <c r="BS12" s="456"/>
      <c r="BT12" s="456"/>
      <c r="BU12" s="457"/>
      <c r="BV12" s="455">
        <v>140496</v>
      </c>
      <c r="BW12" s="456"/>
      <c r="BX12" s="456"/>
      <c r="BY12" s="456"/>
      <c r="BZ12" s="456"/>
      <c r="CA12" s="456"/>
      <c r="CB12" s="456"/>
      <c r="CC12" s="457"/>
      <c r="CD12" s="464" t="s">
        <v>136</v>
      </c>
      <c r="CE12" s="409"/>
      <c r="CF12" s="409"/>
      <c r="CG12" s="409"/>
      <c r="CH12" s="409"/>
      <c r="CI12" s="409"/>
      <c r="CJ12" s="409"/>
      <c r="CK12" s="409"/>
      <c r="CL12" s="409"/>
      <c r="CM12" s="409"/>
      <c r="CN12" s="409"/>
      <c r="CO12" s="409"/>
      <c r="CP12" s="409"/>
      <c r="CQ12" s="409"/>
      <c r="CR12" s="409"/>
      <c r="CS12" s="465"/>
      <c r="CT12" s="558" t="s">
        <v>137</v>
      </c>
      <c r="CU12" s="559"/>
      <c r="CV12" s="559"/>
      <c r="CW12" s="559"/>
      <c r="CX12" s="559"/>
      <c r="CY12" s="559"/>
      <c r="CZ12" s="559"/>
      <c r="DA12" s="560"/>
      <c r="DB12" s="558" t="s">
        <v>138</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45" t="s">
        <v>139</v>
      </c>
      <c r="N13" s="546"/>
      <c r="O13" s="546"/>
      <c r="P13" s="546"/>
      <c r="Q13" s="547"/>
      <c r="R13" s="548">
        <v>69635</v>
      </c>
      <c r="S13" s="549"/>
      <c r="T13" s="549"/>
      <c r="U13" s="549"/>
      <c r="V13" s="550"/>
      <c r="W13" s="536" t="s">
        <v>140</v>
      </c>
      <c r="X13" s="478"/>
      <c r="Y13" s="478"/>
      <c r="Z13" s="478"/>
      <c r="AA13" s="478"/>
      <c r="AB13" s="479"/>
      <c r="AC13" s="431">
        <v>1277</v>
      </c>
      <c r="AD13" s="432"/>
      <c r="AE13" s="432"/>
      <c r="AF13" s="432"/>
      <c r="AG13" s="433"/>
      <c r="AH13" s="431">
        <v>1212</v>
      </c>
      <c r="AI13" s="432"/>
      <c r="AJ13" s="432"/>
      <c r="AK13" s="432"/>
      <c r="AL13" s="434"/>
      <c r="AM13" s="514" t="s">
        <v>141</v>
      </c>
      <c r="AN13" s="429"/>
      <c r="AO13" s="429"/>
      <c r="AP13" s="429"/>
      <c r="AQ13" s="429"/>
      <c r="AR13" s="429"/>
      <c r="AS13" s="429"/>
      <c r="AT13" s="430"/>
      <c r="AU13" s="502" t="s">
        <v>142</v>
      </c>
      <c r="AV13" s="503"/>
      <c r="AW13" s="503"/>
      <c r="AX13" s="503"/>
      <c r="AY13" s="435" t="s">
        <v>143</v>
      </c>
      <c r="AZ13" s="436"/>
      <c r="BA13" s="436"/>
      <c r="BB13" s="436"/>
      <c r="BC13" s="436"/>
      <c r="BD13" s="436"/>
      <c r="BE13" s="436"/>
      <c r="BF13" s="436"/>
      <c r="BG13" s="436"/>
      <c r="BH13" s="436"/>
      <c r="BI13" s="436"/>
      <c r="BJ13" s="436"/>
      <c r="BK13" s="436"/>
      <c r="BL13" s="436"/>
      <c r="BM13" s="437"/>
      <c r="BN13" s="455">
        <v>-500723</v>
      </c>
      <c r="BO13" s="456"/>
      <c r="BP13" s="456"/>
      <c r="BQ13" s="456"/>
      <c r="BR13" s="456"/>
      <c r="BS13" s="456"/>
      <c r="BT13" s="456"/>
      <c r="BU13" s="457"/>
      <c r="BV13" s="455">
        <v>876826</v>
      </c>
      <c r="BW13" s="456"/>
      <c r="BX13" s="456"/>
      <c r="BY13" s="456"/>
      <c r="BZ13" s="456"/>
      <c r="CA13" s="456"/>
      <c r="CB13" s="456"/>
      <c r="CC13" s="457"/>
      <c r="CD13" s="464" t="s">
        <v>144</v>
      </c>
      <c r="CE13" s="409"/>
      <c r="CF13" s="409"/>
      <c r="CG13" s="409"/>
      <c r="CH13" s="409"/>
      <c r="CI13" s="409"/>
      <c r="CJ13" s="409"/>
      <c r="CK13" s="409"/>
      <c r="CL13" s="409"/>
      <c r="CM13" s="409"/>
      <c r="CN13" s="409"/>
      <c r="CO13" s="409"/>
      <c r="CP13" s="409"/>
      <c r="CQ13" s="409"/>
      <c r="CR13" s="409"/>
      <c r="CS13" s="465"/>
      <c r="CT13" s="425">
        <v>6</v>
      </c>
      <c r="CU13" s="426"/>
      <c r="CV13" s="426"/>
      <c r="CW13" s="426"/>
      <c r="CX13" s="426"/>
      <c r="CY13" s="426"/>
      <c r="CZ13" s="426"/>
      <c r="DA13" s="427"/>
      <c r="DB13" s="425">
        <v>5.2</v>
      </c>
      <c r="DC13" s="426"/>
      <c r="DD13" s="426"/>
      <c r="DE13" s="426"/>
      <c r="DF13" s="426"/>
      <c r="DG13" s="426"/>
      <c r="DH13" s="426"/>
      <c r="DI13" s="427"/>
    </row>
    <row r="14" spans="1:119" ht="18.75" customHeight="1" thickBot="1" x14ac:dyDescent="0.2">
      <c r="A14" s="181"/>
      <c r="B14" s="564"/>
      <c r="C14" s="565"/>
      <c r="D14" s="565"/>
      <c r="E14" s="565"/>
      <c r="F14" s="565"/>
      <c r="G14" s="565"/>
      <c r="H14" s="565"/>
      <c r="I14" s="565"/>
      <c r="J14" s="565"/>
      <c r="K14" s="566"/>
      <c r="L14" s="538" t="s">
        <v>145</v>
      </c>
      <c r="M14" s="582"/>
      <c r="N14" s="582"/>
      <c r="O14" s="582"/>
      <c r="P14" s="582"/>
      <c r="Q14" s="583"/>
      <c r="R14" s="548">
        <v>70108</v>
      </c>
      <c r="S14" s="549"/>
      <c r="T14" s="549"/>
      <c r="U14" s="549"/>
      <c r="V14" s="550"/>
      <c r="W14" s="551"/>
      <c r="X14" s="481"/>
      <c r="Y14" s="481"/>
      <c r="Z14" s="481"/>
      <c r="AA14" s="481"/>
      <c r="AB14" s="482"/>
      <c r="AC14" s="541">
        <v>4</v>
      </c>
      <c r="AD14" s="542"/>
      <c r="AE14" s="542"/>
      <c r="AF14" s="542"/>
      <c r="AG14" s="543"/>
      <c r="AH14" s="541">
        <v>4</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146</v>
      </c>
      <c r="CE14" s="462"/>
      <c r="CF14" s="462"/>
      <c r="CG14" s="462"/>
      <c r="CH14" s="462"/>
      <c r="CI14" s="462"/>
      <c r="CJ14" s="462"/>
      <c r="CK14" s="462"/>
      <c r="CL14" s="462"/>
      <c r="CM14" s="462"/>
      <c r="CN14" s="462"/>
      <c r="CO14" s="462"/>
      <c r="CP14" s="462"/>
      <c r="CQ14" s="462"/>
      <c r="CR14" s="462"/>
      <c r="CS14" s="463"/>
      <c r="CT14" s="552">
        <v>1.3</v>
      </c>
      <c r="CU14" s="553"/>
      <c r="CV14" s="553"/>
      <c r="CW14" s="553"/>
      <c r="CX14" s="553"/>
      <c r="CY14" s="553"/>
      <c r="CZ14" s="553"/>
      <c r="DA14" s="554"/>
      <c r="DB14" s="552">
        <v>12.3</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45" t="s">
        <v>147</v>
      </c>
      <c r="N15" s="546"/>
      <c r="O15" s="546"/>
      <c r="P15" s="546"/>
      <c r="Q15" s="547"/>
      <c r="R15" s="548">
        <v>69626</v>
      </c>
      <c r="S15" s="549"/>
      <c r="T15" s="549"/>
      <c r="U15" s="549"/>
      <c r="V15" s="550"/>
      <c r="W15" s="536" t="s">
        <v>148</v>
      </c>
      <c r="X15" s="478"/>
      <c r="Y15" s="478"/>
      <c r="Z15" s="478"/>
      <c r="AA15" s="478"/>
      <c r="AB15" s="479"/>
      <c r="AC15" s="431">
        <v>6715</v>
      </c>
      <c r="AD15" s="432"/>
      <c r="AE15" s="432"/>
      <c r="AF15" s="432"/>
      <c r="AG15" s="433"/>
      <c r="AH15" s="431">
        <v>6550</v>
      </c>
      <c r="AI15" s="432"/>
      <c r="AJ15" s="432"/>
      <c r="AK15" s="432"/>
      <c r="AL15" s="434"/>
      <c r="AM15" s="514"/>
      <c r="AN15" s="429"/>
      <c r="AO15" s="429"/>
      <c r="AP15" s="429"/>
      <c r="AQ15" s="429"/>
      <c r="AR15" s="429"/>
      <c r="AS15" s="429"/>
      <c r="AT15" s="430"/>
      <c r="AU15" s="502"/>
      <c r="AV15" s="503"/>
      <c r="AW15" s="503"/>
      <c r="AX15" s="503"/>
      <c r="AY15" s="447" t="s">
        <v>149</v>
      </c>
      <c r="AZ15" s="448"/>
      <c r="BA15" s="448"/>
      <c r="BB15" s="448"/>
      <c r="BC15" s="448"/>
      <c r="BD15" s="448"/>
      <c r="BE15" s="448"/>
      <c r="BF15" s="448"/>
      <c r="BG15" s="448"/>
      <c r="BH15" s="448"/>
      <c r="BI15" s="448"/>
      <c r="BJ15" s="448"/>
      <c r="BK15" s="448"/>
      <c r="BL15" s="448"/>
      <c r="BM15" s="449"/>
      <c r="BN15" s="450">
        <v>7979534</v>
      </c>
      <c r="BO15" s="451"/>
      <c r="BP15" s="451"/>
      <c r="BQ15" s="451"/>
      <c r="BR15" s="451"/>
      <c r="BS15" s="451"/>
      <c r="BT15" s="451"/>
      <c r="BU15" s="452"/>
      <c r="BV15" s="450">
        <v>7602101</v>
      </c>
      <c r="BW15" s="451"/>
      <c r="BX15" s="451"/>
      <c r="BY15" s="451"/>
      <c r="BZ15" s="451"/>
      <c r="CA15" s="451"/>
      <c r="CB15" s="451"/>
      <c r="CC15" s="452"/>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38" t="s">
        <v>151</v>
      </c>
      <c r="M16" s="539"/>
      <c r="N16" s="539"/>
      <c r="O16" s="539"/>
      <c r="P16" s="539"/>
      <c r="Q16" s="540"/>
      <c r="R16" s="533" t="s">
        <v>152</v>
      </c>
      <c r="S16" s="534"/>
      <c r="T16" s="534"/>
      <c r="U16" s="534"/>
      <c r="V16" s="535"/>
      <c r="W16" s="551"/>
      <c r="X16" s="481"/>
      <c r="Y16" s="481"/>
      <c r="Z16" s="481"/>
      <c r="AA16" s="481"/>
      <c r="AB16" s="482"/>
      <c r="AC16" s="541">
        <v>21.1</v>
      </c>
      <c r="AD16" s="542"/>
      <c r="AE16" s="542"/>
      <c r="AF16" s="542"/>
      <c r="AG16" s="543"/>
      <c r="AH16" s="541">
        <v>21.6</v>
      </c>
      <c r="AI16" s="542"/>
      <c r="AJ16" s="542"/>
      <c r="AK16" s="542"/>
      <c r="AL16" s="544"/>
      <c r="AM16" s="514"/>
      <c r="AN16" s="429"/>
      <c r="AO16" s="429"/>
      <c r="AP16" s="429"/>
      <c r="AQ16" s="429"/>
      <c r="AR16" s="429"/>
      <c r="AS16" s="429"/>
      <c r="AT16" s="430"/>
      <c r="AU16" s="502"/>
      <c r="AV16" s="503"/>
      <c r="AW16" s="503"/>
      <c r="AX16" s="503"/>
      <c r="AY16" s="435" t="s">
        <v>153</v>
      </c>
      <c r="AZ16" s="436"/>
      <c r="BA16" s="436"/>
      <c r="BB16" s="436"/>
      <c r="BC16" s="436"/>
      <c r="BD16" s="436"/>
      <c r="BE16" s="436"/>
      <c r="BF16" s="436"/>
      <c r="BG16" s="436"/>
      <c r="BH16" s="436"/>
      <c r="BI16" s="436"/>
      <c r="BJ16" s="436"/>
      <c r="BK16" s="436"/>
      <c r="BL16" s="436"/>
      <c r="BM16" s="437"/>
      <c r="BN16" s="455">
        <v>13413042</v>
      </c>
      <c r="BO16" s="456"/>
      <c r="BP16" s="456"/>
      <c r="BQ16" s="456"/>
      <c r="BR16" s="456"/>
      <c r="BS16" s="456"/>
      <c r="BT16" s="456"/>
      <c r="BU16" s="457"/>
      <c r="BV16" s="455">
        <v>13130861</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81"/>
      <c r="B17" s="567"/>
      <c r="C17" s="568"/>
      <c r="D17" s="568"/>
      <c r="E17" s="568"/>
      <c r="F17" s="568"/>
      <c r="G17" s="568"/>
      <c r="H17" s="568"/>
      <c r="I17" s="568"/>
      <c r="J17" s="568"/>
      <c r="K17" s="569"/>
      <c r="L17" s="195"/>
      <c r="M17" s="530" t="s">
        <v>154</v>
      </c>
      <c r="N17" s="531"/>
      <c r="O17" s="531"/>
      <c r="P17" s="531"/>
      <c r="Q17" s="532"/>
      <c r="R17" s="533" t="s">
        <v>155</v>
      </c>
      <c r="S17" s="534"/>
      <c r="T17" s="534"/>
      <c r="U17" s="534"/>
      <c r="V17" s="535"/>
      <c r="W17" s="536" t="s">
        <v>156</v>
      </c>
      <c r="X17" s="478"/>
      <c r="Y17" s="478"/>
      <c r="Z17" s="478"/>
      <c r="AA17" s="478"/>
      <c r="AB17" s="479"/>
      <c r="AC17" s="431">
        <v>23833</v>
      </c>
      <c r="AD17" s="432"/>
      <c r="AE17" s="432"/>
      <c r="AF17" s="432"/>
      <c r="AG17" s="433"/>
      <c r="AH17" s="431">
        <v>22605</v>
      </c>
      <c r="AI17" s="432"/>
      <c r="AJ17" s="432"/>
      <c r="AK17" s="432"/>
      <c r="AL17" s="434"/>
      <c r="AM17" s="514"/>
      <c r="AN17" s="429"/>
      <c r="AO17" s="429"/>
      <c r="AP17" s="429"/>
      <c r="AQ17" s="429"/>
      <c r="AR17" s="429"/>
      <c r="AS17" s="429"/>
      <c r="AT17" s="430"/>
      <c r="AU17" s="502"/>
      <c r="AV17" s="503"/>
      <c r="AW17" s="503"/>
      <c r="AX17" s="503"/>
      <c r="AY17" s="435" t="s">
        <v>157</v>
      </c>
      <c r="AZ17" s="436"/>
      <c r="BA17" s="436"/>
      <c r="BB17" s="436"/>
      <c r="BC17" s="436"/>
      <c r="BD17" s="436"/>
      <c r="BE17" s="436"/>
      <c r="BF17" s="436"/>
      <c r="BG17" s="436"/>
      <c r="BH17" s="436"/>
      <c r="BI17" s="436"/>
      <c r="BJ17" s="436"/>
      <c r="BK17" s="436"/>
      <c r="BL17" s="436"/>
      <c r="BM17" s="437"/>
      <c r="BN17" s="455">
        <v>9965591</v>
      </c>
      <c r="BO17" s="456"/>
      <c r="BP17" s="456"/>
      <c r="BQ17" s="456"/>
      <c r="BR17" s="456"/>
      <c r="BS17" s="456"/>
      <c r="BT17" s="456"/>
      <c r="BU17" s="457"/>
      <c r="BV17" s="455">
        <v>9487715</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81"/>
      <c r="B18" s="507" t="s">
        <v>158</v>
      </c>
      <c r="C18" s="508"/>
      <c r="D18" s="508"/>
      <c r="E18" s="509"/>
      <c r="F18" s="509"/>
      <c r="G18" s="509"/>
      <c r="H18" s="509"/>
      <c r="I18" s="509"/>
      <c r="J18" s="509"/>
      <c r="K18" s="509"/>
      <c r="L18" s="510">
        <v>294.64999999999998</v>
      </c>
      <c r="M18" s="510"/>
      <c r="N18" s="510"/>
      <c r="O18" s="510"/>
      <c r="P18" s="510"/>
      <c r="Q18" s="510"/>
      <c r="R18" s="511"/>
      <c r="S18" s="511"/>
      <c r="T18" s="511"/>
      <c r="U18" s="511"/>
      <c r="V18" s="512"/>
      <c r="W18" s="526"/>
      <c r="X18" s="527"/>
      <c r="Y18" s="527"/>
      <c r="Z18" s="527"/>
      <c r="AA18" s="527"/>
      <c r="AB18" s="537"/>
      <c r="AC18" s="419">
        <v>74.900000000000006</v>
      </c>
      <c r="AD18" s="420"/>
      <c r="AE18" s="420"/>
      <c r="AF18" s="420"/>
      <c r="AG18" s="513"/>
      <c r="AH18" s="419">
        <v>74.400000000000006</v>
      </c>
      <c r="AI18" s="420"/>
      <c r="AJ18" s="420"/>
      <c r="AK18" s="420"/>
      <c r="AL18" s="421"/>
      <c r="AM18" s="514"/>
      <c r="AN18" s="429"/>
      <c r="AO18" s="429"/>
      <c r="AP18" s="429"/>
      <c r="AQ18" s="429"/>
      <c r="AR18" s="429"/>
      <c r="AS18" s="429"/>
      <c r="AT18" s="430"/>
      <c r="AU18" s="502"/>
      <c r="AV18" s="503"/>
      <c r="AW18" s="503"/>
      <c r="AX18" s="503"/>
      <c r="AY18" s="435" t="s">
        <v>159</v>
      </c>
      <c r="AZ18" s="436"/>
      <c r="BA18" s="436"/>
      <c r="BB18" s="436"/>
      <c r="BC18" s="436"/>
      <c r="BD18" s="436"/>
      <c r="BE18" s="436"/>
      <c r="BF18" s="436"/>
      <c r="BG18" s="436"/>
      <c r="BH18" s="436"/>
      <c r="BI18" s="436"/>
      <c r="BJ18" s="436"/>
      <c r="BK18" s="436"/>
      <c r="BL18" s="436"/>
      <c r="BM18" s="437"/>
      <c r="BN18" s="455">
        <v>15271662</v>
      </c>
      <c r="BO18" s="456"/>
      <c r="BP18" s="456"/>
      <c r="BQ18" s="456"/>
      <c r="BR18" s="456"/>
      <c r="BS18" s="456"/>
      <c r="BT18" s="456"/>
      <c r="BU18" s="457"/>
      <c r="BV18" s="455">
        <v>14989231</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81"/>
      <c r="B19" s="507" t="s">
        <v>160</v>
      </c>
      <c r="C19" s="508"/>
      <c r="D19" s="508"/>
      <c r="E19" s="509"/>
      <c r="F19" s="509"/>
      <c r="G19" s="509"/>
      <c r="H19" s="509"/>
      <c r="I19" s="509"/>
      <c r="J19" s="509"/>
      <c r="K19" s="509"/>
      <c r="L19" s="515">
        <v>239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161</v>
      </c>
      <c r="AZ19" s="436"/>
      <c r="BA19" s="436"/>
      <c r="BB19" s="436"/>
      <c r="BC19" s="436"/>
      <c r="BD19" s="436"/>
      <c r="BE19" s="436"/>
      <c r="BF19" s="436"/>
      <c r="BG19" s="436"/>
      <c r="BH19" s="436"/>
      <c r="BI19" s="436"/>
      <c r="BJ19" s="436"/>
      <c r="BK19" s="436"/>
      <c r="BL19" s="436"/>
      <c r="BM19" s="437"/>
      <c r="BN19" s="455">
        <v>20341193</v>
      </c>
      <c r="BO19" s="456"/>
      <c r="BP19" s="456"/>
      <c r="BQ19" s="456"/>
      <c r="BR19" s="456"/>
      <c r="BS19" s="456"/>
      <c r="BT19" s="456"/>
      <c r="BU19" s="457"/>
      <c r="BV19" s="455">
        <v>20042534</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81"/>
      <c r="B20" s="507" t="s">
        <v>162</v>
      </c>
      <c r="C20" s="508"/>
      <c r="D20" s="508"/>
      <c r="E20" s="509"/>
      <c r="F20" s="509"/>
      <c r="G20" s="509"/>
      <c r="H20" s="509"/>
      <c r="I20" s="509"/>
      <c r="J20" s="509"/>
      <c r="K20" s="509"/>
      <c r="L20" s="515">
        <v>30276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81"/>
      <c r="B21" s="504" t="s">
        <v>163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181"/>
      <c r="B22" s="468" t="s">
        <v>164</v>
      </c>
      <c r="C22" s="469"/>
      <c r="D22" s="470"/>
      <c r="E22" s="477" t="s">
        <v>1</v>
      </c>
      <c r="F22" s="478"/>
      <c r="G22" s="478"/>
      <c r="H22" s="478"/>
      <c r="I22" s="478"/>
      <c r="J22" s="478"/>
      <c r="K22" s="479"/>
      <c r="L22" s="477" t="s">
        <v>165</v>
      </c>
      <c r="M22" s="478"/>
      <c r="N22" s="478"/>
      <c r="O22" s="478"/>
      <c r="P22" s="479"/>
      <c r="Q22" s="483" t="s">
        <v>166</v>
      </c>
      <c r="R22" s="484"/>
      <c r="S22" s="484"/>
      <c r="T22" s="484"/>
      <c r="U22" s="484"/>
      <c r="V22" s="485"/>
      <c r="W22" s="489" t="s">
        <v>167</v>
      </c>
      <c r="X22" s="469"/>
      <c r="Y22" s="470"/>
      <c r="Z22" s="477" t="s">
        <v>1</v>
      </c>
      <c r="AA22" s="478"/>
      <c r="AB22" s="478"/>
      <c r="AC22" s="478"/>
      <c r="AD22" s="478"/>
      <c r="AE22" s="478"/>
      <c r="AF22" s="478"/>
      <c r="AG22" s="479"/>
      <c r="AH22" s="494" t="s">
        <v>168</v>
      </c>
      <c r="AI22" s="478"/>
      <c r="AJ22" s="478"/>
      <c r="AK22" s="478"/>
      <c r="AL22" s="479"/>
      <c r="AM22" s="494" t="s">
        <v>169</v>
      </c>
      <c r="AN22" s="495"/>
      <c r="AO22" s="495"/>
      <c r="AP22" s="495"/>
      <c r="AQ22" s="495"/>
      <c r="AR22" s="496"/>
      <c r="AS22" s="483" t="s">
        <v>166</v>
      </c>
      <c r="AT22" s="484"/>
      <c r="AU22" s="484"/>
      <c r="AV22" s="484"/>
      <c r="AW22" s="484"/>
      <c r="AX22" s="500"/>
      <c r="AY22" s="447" t="s">
        <v>170</v>
      </c>
      <c r="AZ22" s="448"/>
      <c r="BA22" s="448"/>
      <c r="BB22" s="448"/>
      <c r="BC22" s="448"/>
      <c r="BD22" s="448"/>
      <c r="BE22" s="448"/>
      <c r="BF22" s="448"/>
      <c r="BG22" s="448"/>
      <c r="BH22" s="448"/>
      <c r="BI22" s="448"/>
      <c r="BJ22" s="448"/>
      <c r="BK22" s="448"/>
      <c r="BL22" s="448"/>
      <c r="BM22" s="449"/>
      <c r="BN22" s="450">
        <v>25963845</v>
      </c>
      <c r="BO22" s="451"/>
      <c r="BP22" s="451"/>
      <c r="BQ22" s="451"/>
      <c r="BR22" s="451"/>
      <c r="BS22" s="451"/>
      <c r="BT22" s="451"/>
      <c r="BU22" s="452"/>
      <c r="BV22" s="450">
        <v>27123367</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171</v>
      </c>
      <c r="AZ23" s="436"/>
      <c r="BA23" s="436"/>
      <c r="BB23" s="436"/>
      <c r="BC23" s="436"/>
      <c r="BD23" s="436"/>
      <c r="BE23" s="436"/>
      <c r="BF23" s="436"/>
      <c r="BG23" s="436"/>
      <c r="BH23" s="436"/>
      <c r="BI23" s="436"/>
      <c r="BJ23" s="436"/>
      <c r="BK23" s="436"/>
      <c r="BL23" s="436"/>
      <c r="BM23" s="437"/>
      <c r="BN23" s="455">
        <v>15556291</v>
      </c>
      <c r="BO23" s="456"/>
      <c r="BP23" s="456"/>
      <c r="BQ23" s="456"/>
      <c r="BR23" s="456"/>
      <c r="BS23" s="456"/>
      <c r="BT23" s="456"/>
      <c r="BU23" s="457"/>
      <c r="BV23" s="455">
        <v>16053194</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81"/>
      <c r="B24" s="471"/>
      <c r="C24" s="472"/>
      <c r="D24" s="473"/>
      <c r="E24" s="428" t="s">
        <v>172</v>
      </c>
      <c r="F24" s="429"/>
      <c r="G24" s="429"/>
      <c r="H24" s="429"/>
      <c r="I24" s="429"/>
      <c r="J24" s="429"/>
      <c r="K24" s="430"/>
      <c r="L24" s="431">
        <v>1</v>
      </c>
      <c r="M24" s="432"/>
      <c r="N24" s="432"/>
      <c r="O24" s="432"/>
      <c r="P24" s="433"/>
      <c r="Q24" s="431">
        <v>8450</v>
      </c>
      <c r="R24" s="432"/>
      <c r="S24" s="432"/>
      <c r="T24" s="432"/>
      <c r="U24" s="432"/>
      <c r="V24" s="433"/>
      <c r="W24" s="490"/>
      <c r="X24" s="472"/>
      <c r="Y24" s="473"/>
      <c r="Z24" s="428" t="s">
        <v>173</v>
      </c>
      <c r="AA24" s="429"/>
      <c r="AB24" s="429"/>
      <c r="AC24" s="429"/>
      <c r="AD24" s="429"/>
      <c r="AE24" s="429"/>
      <c r="AF24" s="429"/>
      <c r="AG24" s="430"/>
      <c r="AH24" s="431">
        <v>477</v>
      </c>
      <c r="AI24" s="432"/>
      <c r="AJ24" s="432"/>
      <c r="AK24" s="432"/>
      <c r="AL24" s="433"/>
      <c r="AM24" s="431">
        <v>1422414</v>
      </c>
      <c r="AN24" s="432"/>
      <c r="AO24" s="432"/>
      <c r="AP24" s="432"/>
      <c r="AQ24" s="432"/>
      <c r="AR24" s="433"/>
      <c r="AS24" s="431">
        <v>2982</v>
      </c>
      <c r="AT24" s="432"/>
      <c r="AU24" s="432"/>
      <c r="AV24" s="432"/>
      <c r="AW24" s="432"/>
      <c r="AX24" s="434"/>
      <c r="AY24" s="422" t="s">
        <v>174</v>
      </c>
      <c r="AZ24" s="423"/>
      <c r="BA24" s="423"/>
      <c r="BB24" s="423"/>
      <c r="BC24" s="423"/>
      <c r="BD24" s="423"/>
      <c r="BE24" s="423"/>
      <c r="BF24" s="423"/>
      <c r="BG24" s="423"/>
      <c r="BH24" s="423"/>
      <c r="BI24" s="423"/>
      <c r="BJ24" s="423"/>
      <c r="BK24" s="423"/>
      <c r="BL24" s="423"/>
      <c r="BM24" s="424"/>
      <c r="BN24" s="455">
        <v>15367139</v>
      </c>
      <c r="BO24" s="456"/>
      <c r="BP24" s="456"/>
      <c r="BQ24" s="456"/>
      <c r="BR24" s="456"/>
      <c r="BS24" s="456"/>
      <c r="BT24" s="456"/>
      <c r="BU24" s="457"/>
      <c r="BV24" s="455">
        <v>15882024</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181"/>
      <c r="B25" s="471"/>
      <c r="C25" s="472"/>
      <c r="D25" s="473"/>
      <c r="E25" s="428" t="s">
        <v>175</v>
      </c>
      <c r="F25" s="429"/>
      <c r="G25" s="429"/>
      <c r="H25" s="429"/>
      <c r="I25" s="429"/>
      <c r="J25" s="429"/>
      <c r="K25" s="430"/>
      <c r="L25" s="431">
        <v>1</v>
      </c>
      <c r="M25" s="432"/>
      <c r="N25" s="432"/>
      <c r="O25" s="432"/>
      <c r="P25" s="433"/>
      <c r="Q25" s="431">
        <v>7070</v>
      </c>
      <c r="R25" s="432"/>
      <c r="S25" s="432"/>
      <c r="T25" s="432"/>
      <c r="U25" s="432"/>
      <c r="V25" s="433"/>
      <c r="W25" s="490"/>
      <c r="X25" s="472"/>
      <c r="Y25" s="473"/>
      <c r="Z25" s="428" t="s">
        <v>176</v>
      </c>
      <c r="AA25" s="429"/>
      <c r="AB25" s="429"/>
      <c r="AC25" s="429"/>
      <c r="AD25" s="429"/>
      <c r="AE25" s="429"/>
      <c r="AF25" s="429"/>
      <c r="AG25" s="430"/>
      <c r="AH25" s="431">
        <v>104</v>
      </c>
      <c r="AI25" s="432"/>
      <c r="AJ25" s="432"/>
      <c r="AK25" s="432"/>
      <c r="AL25" s="433"/>
      <c r="AM25" s="431">
        <v>289328</v>
      </c>
      <c r="AN25" s="432"/>
      <c r="AO25" s="432"/>
      <c r="AP25" s="432"/>
      <c r="AQ25" s="432"/>
      <c r="AR25" s="433"/>
      <c r="AS25" s="431">
        <v>2782</v>
      </c>
      <c r="AT25" s="432"/>
      <c r="AU25" s="432"/>
      <c r="AV25" s="432"/>
      <c r="AW25" s="432"/>
      <c r="AX25" s="434"/>
      <c r="AY25" s="447" t="s">
        <v>177</v>
      </c>
      <c r="AZ25" s="448"/>
      <c r="BA25" s="448"/>
      <c r="BB25" s="448"/>
      <c r="BC25" s="448"/>
      <c r="BD25" s="448"/>
      <c r="BE25" s="448"/>
      <c r="BF25" s="448"/>
      <c r="BG25" s="448"/>
      <c r="BH25" s="448"/>
      <c r="BI25" s="448"/>
      <c r="BJ25" s="448"/>
      <c r="BK25" s="448"/>
      <c r="BL25" s="448"/>
      <c r="BM25" s="449"/>
      <c r="BN25" s="450">
        <v>5270847</v>
      </c>
      <c r="BO25" s="451"/>
      <c r="BP25" s="451"/>
      <c r="BQ25" s="451"/>
      <c r="BR25" s="451"/>
      <c r="BS25" s="451"/>
      <c r="BT25" s="451"/>
      <c r="BU25" s="452"/>
      <c r="BV25" s="450">
        <v>5448569</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181"/>
      <c r="B26" s="471"/>
      <c r="C26" s="472"/>
      <c r="D26" s="473"/>
      <c r="E26" s="428" t="s">
        <v>178</v>
      </c>
      <c r="F26" s="429"/>
      <c r="G26" s="429"/>
      <c r="H26" s="429"/>
      <c r="I26" s="429"/>
      <c r="J26" s="429"/>
      <c r="K26" s="430"/>
      <c r="L26" s="431">
        <v>1</v>
      </c>
      <c r="M26" s="432"/>
      <c r="N26" s="432"/>
      <c r="O26" s="432"/>
      <c r="P26" s="433"/>
      <c r="Q26" s="431">
        <v>6060</v>
      </c>
      <c r="R26" s="432"/>
      <c r="S26" s="432"/>
      <c r="T26" s="432"/>
      <c r="U26" s="432"/>
      <c r="V26" s="433"/>
      <c r="W26" s="490"/>
      <c r="X26" s="472"/>
      <c r="Y26" s="473"/>
      <c r="Z26" s="428" t="s">
        <v>179</v>
      </c>
      <c r="AA26" s="466"/>
      <c r="AB26" s="466"/>
      <c r="AC26" s="466"/>
      <c r="AD26" s="466"/>
      <c r="AE26" s="466"/>
      <c r="AF26" s="466"/>
      <c r="AG26" s="467"/>
      <c r="AH26" s="431">
        <v>3</v>
      </c>
      <c r="AI26" s="432"/>
      <c r="AJ26" s="432"/>
      <c r="AK26" s="432"/>
      <c r="AL26" s="433"/>
      <c r="AM26" s="431">
        <v>11472</v>
      </c>
      <c r="AN26" s="432"/>
      <c r="AO26" s="432"/>
      <c r="AP26" s="432"/>
      <c r="AQ26" s="432"/>
      <c r="AR26" s="433"/>
      <c r="AS26" s="431">
        <v>3824</v>
      </c>
      <c r="AT26" s="432"/>
      <c r="AU26" s="432"/>
      <c r="AV26" s="432"/>
      <c r="AW26" s="432"/>
      <c r="AX26" s="434"/>
      <c r="AY26" s="464" t="s">
        <v>180</v>
      </c>
      <c r="AZ26" s="409"/>
      <c r="BA26" s="409"/>
      <c r="BB26" s="409"/>
      <c r="BC26" s="409"/>
      <c r="BD26" s="409"/>
      <c r="BE26" s="409"/>
      <c r="BF26" s="409"/>
      <c r="BG26" s="409"/>
      <c r="BH26" s="409"/>
      <c r="BI26" s="409"/>
      <c r="BJ26" s="409"/>
      <c r="BK26" s="409"/>
      <c r="BL26" s="409"/>
      <c r="BM26" s="465"/>
      <c r="BN26" s="455" t="s">
        <v>181</v>
      </c>
      <c r="BO26" s="456"/>
      <c r="BP26" s="456"/>
      <c r="BQ26" s="456"/>
      <c r="BR26" s="456"/>
      <c r="BS26" s="456"/>
      <c r="BT26" s="456"/>
      <c r="BU26" s="457"/>
      <c r="BV26" s="455" t="s">
        <v>181</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81"/>
      <c r="B27" s="471"/>
      <c r="C27" s="472"/>
      <c r="D27" s="473"/>
      <c r="E27" s="428" t="s">
        <v>182</v>
      </c>
      <c r="F27" s="429"/>
      <c r="G27" s="429"/>
      <c r="H27" s="429"/>
      <c r="I27" s="429"/>
      <c r="J27" s="429"/>
      <c r="K27" s="430"/>
      <c r="L27" s="431">
        <v>1</v>
      </c>
      <c r="M27" s="432"/>
      <c r="N27" s="432"/>
      <c r="O27" s="432"/>
      <c r="P27" s="433"/>
      <c r="Q27" s="431">
        <v>4400</v>
      </c>
      <c r="R27" s="432"/>
      <c r="S27" s="432"/>
      <c r="T27" s="432"/>
      <c r="U27" s="432"/>
      <c r="V27" s="433"/>
      <c r="W27" s="490"/>
      <c r="X27" s="472"/>
      <c r="Y27" s="473"/>
      <c r="Z27" s="428" t="s">
        <v>183</v>
      </c>
      <c r="AA27" s="429"/>
      <c r="AB27" s="429"/>
      <c r="AC27" s="429"/>
      <c r="AD27" s="429"/>
      <c r="AE27" s="429"/>
      <c r="AF27" s="429"/>
      <c r="AG27" s="430"/>
      <c r="AH27" s="431">
        <v>2</v>
      </c>
      <c r="AI27" s="432"/>
      <c r="AJ27" s="432"/>
      <c r="AK27" s="432"/>
      <c r="AL27" s="433"/>
      <c r="AM27" s="431" t="s">
        <v>184</v>
      </c>
      <c r="AN27" s="432"/>
      <c r="AO27" s="432"/>
      <c r="AP27" s="432"/>
      <c r="AQ27" s="432"/>
      <c r="AR27" s="433"/>
      <c r="AS27" s="431" t="s">
        <v>185</v>
      </c>
      <c r="AT27" s="432"/>
      <c r="AU27" s="432"/>
      <c r="AV27" s="432"/>
      <c r="AW27" s="432"/>
      <c r="AX27" s="434"/>
      <c r="AY27" s="461" t="s">
        <v>186</v>
      </c>
      <c r="AZ27" s="462"/>
      <c r="BA27" s="462"/>
      <c r="BB27" s="462"/>
      <c r="BC27" s="462"/>
      <c r="BD27" s="462"/>
      <c r="BE27" s="462"/>
      <c r="BF27" s="462"/>
      <c r="BG27" s="462"/>
      <c r="BH27" s="462"/>
      <c r="BI27" s="462"/>
      <c r="BJ27" s="462"/>
      <c r="BK27" s="462"/>
      <c r="BL27" s="462"/>
      <c r="BM27" s="463"/>
      <c r="BN27" s="458" t="s">
        <v>181</v>
      </c>
      <c r="BO27" s="459"/>
      <c r="BP27" s="459"/>
      <c r="BQ27" s="459"/>
      <c r="BR27" s="459"/>
      <c r="BS27" s="459"/>
      <c r="BT27" s="459"/>
      <c r="BU27" s="460"/>
      <c r="BV27" s="458" t="s">
        <v>138</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181"/>
      <c r="B28" s="471"/>
      <c r="C28" s="472"/>
      <c r="D28" s="473"/>
      <c r="E28" s="428" t="s">
        <v>187</v>
      </c>
      <c r="F28" s="429"/>
      <c r="G28" s="429"/>
      <c r="H28" s="429"/>
      <c r="I28" s="429"/>
      <c r="J28" s="429"/>
      <c r="K28" s="430"/>
      <c r="L28" s="431">
        <v>1</v>
      </c>
      <c r="M28" s="432"/>
      <c r="N28" s="432"/>
      <c r="O28" s="432"/>
      <c r="P28" s="433"/>
      <c r="Q28" s="431">
        <v>3850</v>
      </c>
      <c r="R28" s="432"/>
      <c r="S28" s="432"/>
      <c r="T28" s="432"/>
      <c r="U28" s="432"/>
      <c r="V28" s="433"/>
      <c r="W28" s="490"/>
      <c r="X28" s="472"/>
      <c r="Y28" s="473"/>
      <c r="Z28" s="428" t="s">
        <v>188</v>
      </c>
      <c r="AA28" s="429"/>
      <c r="AB28" s="429"/>
      <c r="AC28" s="429"/>
      <c r="AD28" s="429"/>
      <c r="AE28" s="429"/>
      <c r="AF28" s="429"/>
      <c r="AG28" s="430"/>
      <c r="AH28" s="431" t="s">
        <v>181</v>
      </c>
      <c r="AI28" s="432"/>
      <c r="AJ28" s="432"/>
      <c r="AK28" s="432"/>
      <c r="AL28" s="433"/>
      <c r="AM28" s="431" t="s">
        <v>128</v>
      </c>
      <c r="AN28" s="432"/>
      <c r="AO28" s="432"/>
      <c r="AP28" s="432"/>
      <c r="AQ28" s="432"/>
      <c r="AR28" s="433"/>
      <c r="AS28" s="431" t="s">
        <v>128</v>
      </c>
      <c r="AT28" s="432"/>
      <c r="AU28" s="432"/>
      <c r="AV28" s="432"/>
      <c r="AW28" s="432"/>
      <c r="AX28" s="434"/>
      <c r="AY28" s="438" t="s">
        <v>189</v>
      </c>
      <c r="AZ28" s="439"/>
      <c r="BA28" s="439"/>
      <c r="BB28" s="440"/>
      <c r="BC28" s="447" t="s">
        <v>49</v>
      </c>
      <c r="BD28" s="448"/>
      <c r="BE28" s="448"/>
      <c r="BF28" s="448"/>
      <c r="BG28" s="448"/>
      <c r="BH28" s="448"/>
      <c r="BI28" s="448"/>
      <c r="BJ28" s="448"/>
      <c r="BK28" s="448"/>
      <c r="BL28" s="448"/>
      <c r="BM28" s="449"/>
      <c r="BN28" s="450">
        <v>2441065</v>
      </c>
      <c r="BO28" s="451"/>
      <c r="BP28" s="451"/>
      <c r="BQ28" s="451"/>
      <c r="BR28" s="451"/>
      <c r="BS28" s="451"/>
      <c r="BT28" s="451"/>
      <c r="BU28" s="452"/>
      <c r="BV28" s="450">
        <v>2159928</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181"/>
      <c r="B29" s="471"/>
      <c r="C29" s="472"/>
      <c r="D29" s="473"/>
      <c r="E29" s="428" t="s">
        <v>190</v>
      </c>
      <c r="F29" s="429"/>
      <c r="G29" s="429"/>
      <c r="H29" s="429"/>
      <c r="I29" s="429"/>
      <c r="J29" s="429"/>
      <c r="K29" s="430"/>
      <c r="L29" s="431">
        <v>19</v>
      </c>
      <c r="M29" s="432"/>
      <c r="N29" s="432"/>
      <c r="O29" s="432"/>
      <c r="P29" s="433"/>
      <c r="Q29" s="431">
        <v>3550</v>
      </c>
      <c r="R29" s="432"/>
      <c r="S29" s="432"/>
      <c r="T29" s="432"/>
      <c r="U29" s="432"/>
      <c r="V29" s="433"/>
      <c r="W29" s="491"/>
      <c r="X29" s="492"/>
      <c r="Y29" s="493"/>
      <c r="Z29" s="428" t="s">
        <v>191</v>
      </c>
      <c r="AA29" s="429"/>
      <c r="AB29" s="429"/>
      <c r="AC29" s="429"/>
      <c r="AD29" s="429"/>
      <c r="AE29" s="429"/>
      <c r="AF29" s="429"/>
      <c r="AG29" s="430"/>
      <c r="AH29" s="431">
        <v>479</v>
      </c>
      <c r="AI29" s="432"/>
      <c r="AJ29" s="432"/>
      <c r="AK29" s="432"/>
      <c r="AL29" s="433"/>
      <c r="AM29" s="431">
        <v>1428742</v>
      </c>
      <c r="AN29" s="432"/>
      <c r="AO29" s="432"/>
      <c r="AP29" s="432"/>
      <c r="AQ29" s="432"/>
      <c r="AR29" s="433"/>
      <c r="AS29" s="431">
        <v>2983</v>
      </c>
      <c r="AT29" s="432"/>
      <c r="AU29" s="432"/>
      <c r="AV29" s="432"/>
      <c r="AW29" s="432"/>
      <c r="AX29" s="434"/>
      <c r="AY29" s="441"/>
      <c r="AZ29" s="442"/>
      <c r="BA29" s="442"/>
      <c r="BB29" s="443"/>
      <c r="BC29" s="435" t="s">
        <v>192</v>
      </c>
      <c r="BD29" s="436"/>
      <c r="BE29" s="436"/>
      <c r="BF29" s="436"/>
      <c r="BG29" s="436"/>
      <c r="BH29" s="436"/>
      <c r="BI29" s="436"/>
      <c r="BJ29" s="436"/>
      <c r="BK29" s="436"/>
      <c r="BL29" s="436"/>
      <c r="BM29" s="437"/>
      <c r="BN29" s="455" t="s">
        <v>181</v>
      </c>
      <c r="BO29" s="456"/>
      <c r="BP29" s="456"/>
      <c r="BQ29" s="456"/>
      <c r="BR29" s="456"/>
      <c r="BS29" s="456"/>
      <c r="BT29" s="456"/>
      <c r="BU29" s="457"/>
      <c r="BV29" s="455" t="s">
        <v>181</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193</v>
      </c>
      <c r="X30" s="417"/>
      <c r="Y30" s="417"/>
      <c r="Z30" s="417"/>
      <c r="AA30" s="417"/>
      <c r="AB30" s="417"/>
      <c r="AC30" s="417"/>
      <c r="AD30" s="417"/>
      <c r="AE30" s="417"/>
      <c r="AF30" s="417"/>
      <c r="AG30" s="418"/>
      <c r="AH30" s="419">
        <v>98.5</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51</v>
      </c>
      <c r="BD30" s="423"/>
      <c r="BE30" s="423"/>
      <c r="BF30" s="423"/>
      <c r="BG30" s="423"/>
      <c r="BH30" s="423"/>
      <c r="BI30" s="423"/>
      <c r="BJ30" s="423"/>
      <c r="BK30" s="423"/>
      <c r="BL30" s="423"/>
      <c r="BM30" s="424"/>
      <c r="BN30" s="458">
        <v>3992582</v>
      </c>
      <c r="BO30" s="459"/>
      <c r="BP30" s="459"/>
      <c r="BQ30" s="459"/>
      <c r="BR30" s="459"/>
      <c r="BS30" s="459"/>
      <c r="BT30" s="459"/>
      <c r="BU30" s="460"/>
      <c r="BV30" s="458">
        <v>3393864</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08" t="s">
        <v>194</v>
      </c>
      <c r="D32" s="408"/>
      <c r="E32" s="408"/>
      <c r="F32" s="408"/>
      <c r="G32" s="408"/>
      <c r="H32" s="408"/>
      <c r="I32" s="408"/>
      <c r="J32" s="408"/>
      <c r="K32" s="408"/>
      <c r="L32" s="408"/>
      <c r="M32" s="408"/>
      <c r="N32" s="408"/>
      <c r="O32" s="408"/>
      <c r="P32" s="408"/>
      <c r="Q32" s="408"/>
      <c r="R32" s="408"/>
      <c r="S32" s="408"/>
      <c r="U32" s="409" t="s">
        <v>195</v>
      </c>
      <c r="V32" s="409"/>
      <c r="W32" s="409"/>
      <c r="X32" s="409"/>
      <c r="Y32" s="409"/>
      <c r="Z32" s="409"/>
      <c r="AA32" s="409"/>
      <c r="AB32" s="409"/>
      <c r="AC32" s="409"/>
      <c r="AD32" s="409"/>
      <c r="AE32" s="409"/>
      <c r="AF32" s="409"/>
      <c r="AG32" s="409"/>
      <c r="AH32" s="409"/>
      <c r="AI32" s="409"/>
      <c r="AJ32" s="409"/>
      <c r="AK32" s="409"/>
      <c r="AM32" s="409" t="s">
        <v>196</v>
      </c>
      <c r="AN32" s="409"/>
      <c r="AO32" s="409"/>
      <c r="AP32" s="409"/>
      <c r="AQ32" s="409"/>
      <c r="AR32" s="409"/>
      <c r="AS32" s="409"/>
      <c r="AT32" s="409"/>
      <c r="AU32" s="409"/>
      <c r="AV32" s="409"/>
      <c r="AW32" s="409"/>
      <c r="AX32" s="409"/>
      <c r="AY32" s="409"/>
      <c r="AZ32" s="409"/>
      <c r="BA32" s="409"/>
      <c r="BB32" s="409"/>
      <c r="BC32" s="409"/>
      <c r="BE32" s="409" t="s">
        <v>197</v>
      </c>
      <c r="BF32" s="409"/>
      <c r="BG32" s="409"/>
      <c r="BH32" s="409"/>
      <c r="BI32" s="409"/>
      <c r="BJ32" s="409"/>
      <c r="BK32" s="409"/>
      <c r="BL32" s="409"/>
      <c r="BM32" s="409"/>
      <c r="BN32" s="409"/>
      <c r="BO32" s="409"/>
      <c r="BP32" s="409"/>
      <c r="BQ32" s="409"/>
      <c r="BR32" s="409"/>
      <c r="BS32" s="409"/>
      <c r="BT32" s="409"/>
      <c r="BU32" s="409"/>
      <c r="BW32" s="409" t="s">
        <v>198</v>
      </c>
      <c r="BX32" s="409"/>
      <c r="BY32" s="409"/>
      <c r="BZ32" s="409"/>
      <c r="CA32" s="409"/>
      <c r="CB32" s="409"/>
      <c r="CC32" s="409"/>
      <c r="CD32" s="409"/>
      <c r="CE32" s="409"/>
      <c r="CF32" s="409"/>
      <c r="CG32" s="409"/>
      <c r="CH32" s="409"/>
      <c r="CI32" s="409"/>
      <c r="CJ32" s="409"/>
      <c r="CK32" s="409"/>
      <c r="CL32" s="409"/>
      <c r="CM32" s="409"/>
      <c r="CO32" s="409" t="s">
        <v>199</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202</v>
      </c>
      <c r="V33" s="407"/>
      <c r="W33" s="406" t="s">
        <v>201</v>
      </c>
      <c r="X33" s="406"/>
      <c r="Y33" s="406"/>
      <c r="Z33" s="406"/>
      <c r="AA33" s="406"/>
      <c r="AB33" s="406"/>
      <c r="AC33" s="406"/>
      <c r="AD33" s="406"/>
      <c r="AE33" s="406"/>
      <c r="AF33" s="406"/>
      <c r="AG33" s="406"/>
      <c r="AH33" s="406"/>
      <c r="AI33" s="406"/>
      <c r="AJ33" s="406"/>
      <c r="AK33" s="406"/>
      <c r="AL33" s="206"/>
      <c r="AM33" s="407" t="s">
        <v>203</v>
      </c>
      <c r="AN33" s="407"/>
      <c r="AO33" s="406" t="s">
        <v>201</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202</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5</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9</v>
      </c>
      <c r="AN34" s="403"/>
      <c r="AO34" s="404" t="str">
        <f>IF('各会計、関係団体の財政状況及び健全化判断比率'!B32="","",'各会計、関係団体の財政状況及び健全化判断比率'!B32)</f>
        <v>恵庭市水道事業会計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石狩東部水道企業団</v>
      </c>
      <c r="BZ34" s="404"/>
      <c r="CA34" s="404"/>
      <c r="CB34" s="404"/>
      <c r="CC34" s="404"/>
      <c r="CD34" s="404"/>
      <c r="CE34" s="404"/>
      <c r="CF34" s="404"/>
      <c r="CG34" s="404"/>
      <c r="CH34" s="404"/>
      <c r="CI34" s="404"/>
      <c r="CJ34" s="404"/>
      <c r="CK34" s="404"/>
      <c r="CL34" s="404"/>
      <c r="CM34" s="404"/>
      <c r="CN34" s="181"/>
      <c r="CO34" s="403">
        <f>IF(CQ34="","",MAX(C34:D43,U34:V43,AM34:AN43,BE34:BF43,BW34:BX43)+1)</f>
        <v>13</v>
      </c>
      <c r="CP34" s="403"/>
      <c r="CQ34" s="404" t="str">
        <f>IF('各会計、関係団体の財政状況及び健全化判断比率'!BS7="","",'各会計、関係団体の財政状況及び健全化判断比率'!BS7)</f>
        <v>恵庭リサーチビジネスパーク㈱</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土地区画整理事業特別会計</v>
      </c>
      <c r="F35" s="404"/>
      <c r="G35" s="404"/>
      <c r="H35" s="404"/>
      <c r="I35" s="404"/>
      <c r="J35" s="404"/>
      <c r="K35" s="404"/>
      <c r="L35" s="404"/>
      <c r="M35" s="404"/>
      <c r="N35" s="404"/>
      <c r="O35" s="404"/>
      <c r="P35" s="404"/>
      <c r="Q35" s="404"/>
      <c r="R35" s="404"/>
      <c r="S35" s="404"/>
      <c r="T35" s="181"/>
      <c r="U35" s="403">
        <f>IF(W35="","",U34+1)</f>
        <v>6</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10</v>
      </c>
      <c r="AN35" s="403"/>
      <c r="AO35" s="404" t="str">
        <f>IF('各会計、関係団体の財政状況及び健全化判断比率'!B33="","",'各会計、関係団体の財政状況及び健全化判断比率'!B33)</f>
        <v>恵庭市下水道事業会計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石狩教育研修センター</v>
      </c>
      <c r="BZ35" s="404"/>
      <c r="CA35" s="404"/>
      <c r="CB35" s="404"/>
      <c r="CC35" s="404"/>
      <c r="CD35" s="404"/>
      <c r="CE35" s="404"/>
      <c r="CF35" s="404"/>
      <c r="CG35" s="404"/>
      <c r="CH35" s="404"/>
      <c r="CI35" s="404"/>
      <c r="CJ35" s="404"/>
      <c r="CK35" s="404"/>
      <c r="CL35" s="404"/>
      <c r="CM35" s="404"/>
      <c r="CN35" s="181"/>
      <c r="CO35" s="403">
        <f t="shared" ref="CO35:CO43" si="3">IF(CQ35="","",CO34+1)</f>
        <v>14</v>
      </c>
      <c r="CP35" s="403"/>
      <c r="CQ35" s="404" t="str">
        <f>IF('各会計、関係団体の財政状況及び健全化判断比率'!BS8="","",'各会計、関係団体の財政状況及び健全化判断比率'!BS8)</f>
        <v>（一財）恵庭市振興公社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土地取得事業特別会計</v>
      </c>
      <c r="F36" s="404"/>
      <c r="G36" s="404"/>
      <c r="H36" s="404"/>
      <c r="I36" s="404"/>
      <c r="J36" s="404"/>
      <c r="K36" s="404"/>
      <c r="L36" s="404"/>
      <c r="M36" s="404"/>
      <c r="N36" s="404"/>
      <c r="O36" s="404"/>
      <c r="P36" s="404"/>
      <c r="Q36" s="404"/>
      <c r="R36" s="404"/>
      <c r="S36" s="404"/>
      <c r="T36" s="181"/>
      <c r="U36" s="403">
        <f t="shared" ref="U36:U43" si="4">IF(W36="","",U35+1)</f>
        <v>7</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t="str">
        <f t="shared" si="2"/>
        <v/>
      </c>
      <c r="BX36" s="403"/>
      <c r="BY36" s="404" t="str">
        <f>IF('各会計、関係団体の財政状況及び健全化判断比率'!B70="","",'各会計、関係団体の財政状況及び健全化判断比率'!B70)</f>
        <v/>
      </c>
      <c r="BZ36" s="404"/>
      <c r="CA36" s="404"/>
      <c r="CB36" s="404"/>
      <c r="CC36" s="404"/>
      <c r="CD36" s="404"/>
      <c r="CE36" s="404"/>
      <c r="CF36" s="404"/>
      <c r="CG36" s="404"/>
      <c r="CH36" s="404"/>
      <c r="CI36" s="404"/>
      <c r="CJ36" s="404"/>
      <c r="CK36" s="404"/>
      <c r="CL36" s="404"/>
      <c r="CM36" s="404"/>
      <c r="CN36" s="181"/>
      <c r="CO36" s="403">
        <f t="shared" si="3"/>
        <v>15</v>
      </c>
      <c r="CP36" s="403"/>
      <c r="CQ36" s="404" t="str">
        <f>IF('各会計、関係団体の財政状況及び健全化判断比率'!BS9="","",'各会計、関係団体の財政状況及び健全化判断比率'!BS9)</f>
        <v>（一財）恵庭市学校給食協会</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f>IF(E37="","",C36+1)</f>
        <v>4</v>
      </c>
      <c r="D37" s="403"/>
      <c r="E37" s="404" t="str">
        <f>IF('各会計、関係団体の財政状況及び健全化判断比率'!B10="","",'各会計、関係団体の財政状況及び健全化判断比率'!B10)</f>
        <v>墓園事業特別会計</v>
      </c>
      <c r="F37" s="404"/>
      <c r="G37" s="404"/>
      <c r="H37" s="404"/>
      <c r="I37" s="404"/>
      <c r="J37" s="404"/>
      <c r="K37" s="404"/>
      <c r="L37" s="404"/>
      <c r="M37" s="404"/>
      <c r="N37" s="404"/>
      <c r="O37" s="404"/>
      <c r="P37" s="404"/>
      <c r="Q37" s="404"/>
      <c r="R37" s="404"/>
      <c r="S37" s="404"/>
      <c r="T37" s="181"/>
      <c r="U37" s="403">
        <f t="shared" si="4"/>
        <v>8</v>
      </c>
      <c r="V37" s="403"/>
      <c r="W37" s="404" t="str">
        <f>IF('各会計、関係団体の財政状況及び健全化判断比率'!B31="","",'各会計、関係団体の財政状況及び健全化判断比率'!B31)</f>
        <v>駐車場事業特別会計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sKXDcSw27gQXrqcoyno8+Sr5Ht0N7hFMpcXt1IQ86vFHO4N9fV9SMmlhqz94/LrEcDkkWoFi2mOqdM0JsvCGbQ==" saltValue="sM2ip1lV4agfZG5C0fmiQ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223</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224</v>
      </c>
      <c r="S4" s="716"/>
      <c r="T4" s="716"/>
      <c r="U4" s="716"/>
      <c r="V4" s="716"/>
      <c r="W4" s="716"/>
      <c r="X4" s="716"/>
      <c r="Y4" s="717"/>
      <c r="Z4" s="715" t="s">
        <v>225</v>
      </c>
      <c r="AA4" s="716"/>
      <c r="AB4" s="716"/>
      <c r="AC4" s="717"/>
      <c r="AD4" s="715" t="s">
        <v>226</v>
      </c>
      <c r="AE4" s="716"/>
      <c r="AF4" s="716"/>
      <c r="AG4" s="716"/>
      <c r="AH4" s="716"/>
      <c r="AI4" s="716"/>
      <c r="AJ4" s="716"/>
      <c r="AK4" s="717"/>
      <c r="AL4" s="715" t="s">
        <v>225</v>
      </c>
      <c r="AM4" s="716"/>
      <c r="AN4" s="716"/>
      <c r="AO4" s="717"/>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15" t="s">
        <v>230</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231</v>
      </c>
      <c r="C5" s="713"/>
      <c r="D5" s="713"/>
      <c r="E5" s="713"/>
      <c r="F5" s="713"/>
      <c r="G5" s="713"/>
      <c r="H5" s="713"/>
      <c r="I5" s="713"/>
      <c r="J5" s="713"/>
      <c r="K5" s="713"/>
      <c r="L5" s="713"/>
      <c r="M5" s="713"/>
      <c r="N5" s="713"/>
      <c r="O5" s="713"/>
      <c r="P5" s="713"/>
      <c r="Q5" s="714"/>
      <c r="R5" s="709">
        <v>8507749</v>
      </c>
      <c r="S5" s="710"/>
      <c r="T5" s="710"/>
      <c r="U5" s="710"/>
      <c r="V5" s="710"/>
      <c r="W5" s="710"/>
      <c r="X5" s="710"/>
      <c r="Y5" s="738"/>
      <c r="Z5" s="751">
        <v>22.7</v>
      </c>
      <c r="AA5" s="751"/>
      <c r="AB5" s="751"/>
      <c r="AC5" s="751"/>
      <c r="AD5" s="752">
        <v>7908572</v>
      </c>
      <c r="AE5" s="752"/>
      <c r="AF5" s="752"/>
      <c r="AG5" s="752"/>
      <c r="AH5" s="752"/>
      <c r="AI5" s="752"/>
      <c r="AJ5" s="752"/>
      <c r="AK5" s="752"/>
      <c r="AL5" s="739">
        <v>49.4</v>
      </c>
      <c r="AM5" s="722"/>
      <c r="AN5" s="722"/>
      <c r="AO5" s="740"/>
      <c r="AP5" s="712" t="s">
        <v>232</v>
      </c>
      <c r="AQ5" s="713"/>
      <c r="AR5" s="713"/>
      <c r="AS5" s="713"/>
      <c r="AT5" s="713"/>
      <c r="AU5" s="713"/>
      <c r="AV5" s="713"/>
      <c r="AW5" s="713"/>
      <c r="AX5" s="713"/>
      <c r="AY5" s="713"/>
      <c r="AZ5" s="713"/>
      <c r="BA5" s="713"/>
      <c r="BB5" s="713"/>
      <c r="BC5" s="713"/>
      <c r="BD5" s="713"/>
      <c r="BE5" s="713"/>
      <c r="BF5" s="714"/>
      <c r="BG5" s="663">
        <v>7899127</v>
      </c>
      <c r="BH5" s="664"/>
      <c r="BI5" s="664"/>
      <c r="BJ5" s="664"/>
      <c r="BK5" s="664"/>
      <c r="BL5" s="664"/>
      <c r="BM5" s="664"/>
      <c r="BN5" s="665"/>
      <c r="BO5" s="699">
        <v>92.8</v>
      </c>
      <c r="BP5" s="699"/>
      <c r="BQ5" s="699"/>
      <c r="BR5" s="699"/>
      <c r="BS5" s="700">
        <v>110580</v>
      </c>
      <c r="BT5" s="700"/>
      <c r="BU5" s="700"/>
      <c r="BV5" s="700"/>
      <c r="BW5" s="700"/>
      <c r="BX5" s="700"/>
      <c r="BY5" s="700"/>
      <c r="BZ5" s="700"/>
      <c r="CA5" s="700"/>
      <c r="CB5" s="731"/>
      <c r="CD5" s="715" t="s">
        <v>227</v>
      </c>
      <c r="CE5" s="716"/>
      <c r="CF5" s="716"/>
      <c r="CG5" s="716"/>
      <c r="CH5" s="716"/>
      <c r="CI5" s="716"/>
      <c r="CJ5" s="716"/>
      <c r="CK5" s="716"/>
      <c r="CL5" s="716"/>
      <c r="CM5" s="716"/>
      <c r="CN5" s="716"/>
      <c r="CO5" s="716"/>
      <c r="CP5" s="716"/>
      <c r="CQ5" s="717"/>
      <c r="CR5" s="715" t="s">
        <v>233</v>
      </c>
      <c r="CS5" s="716"/>
      <c r="CT5" s="716"/>
      <c r="CU5" s="716"/>
      <c r="CV5" s="716"/>
      <c r="CW5" s="716"/>
      <c r="CX5" s="716"/>
      <c r="CY5" s="717"/>
      <c r="CZ5" s="715" t="s">
        <v>225</v>
      </c>
      <c r="DA5" s="716"/>
      <c r="DB5" s="716"/>
      <c r="DC5" s="717"/>
      <c r="DD5" s="715" t="s">
        <v>234</v>
      </c>
      <c r="DE5" s="716"/>
      <c r="DF5" s="716"/>
      <c r="DG5" s="716"/>
      <c r="DH5" s="716"/>
      <c r="DI5" s="716"/>
      <c r="DJ5" s="716"/>
      <c r="DK5" s="716"/>
      <c r="DL5" s="716"/>
      <c r="DM5" s="716"/>
      <c r="DN5" s="716"/>
      <c r="DO5" s="716"/>
      <c r="DP5" s="717"/>
      <c r="DQ5" s="715" t="s">
        <v>235</v>
      </c>
      <c r="DR5" s="716"/>
      <c r="DS5" s="716"/>
      <c r="DT5" s="716"/>
      <c r="DU5" s="716"/>
      <c r="DV5" s="716"/>
      <c r="DW5" s="716"/>
      <c r="DX5" s="716"/>
      <c r="DY5" s="716"/>
      <c r="DZ5" s="716"/>
      <c r="EA5" s="716"/>
      <c r="EB5" s="716"/>
      <c r="EC5" s="717"/>
    </row>
    <row r="6" spans="2:143" ht="11.25" customHeight="1" x14ac:dyDescent="0.15">
      <c r="B6" s="660" t="s">
        <v>236</v>
      </c>
      <c r="C6" s="661"/>
      <c r="D6" s="661"/>
      <c r="E6" s="661"/>
      <c r="F6" s="661"/>
      <c r="G6" s="661"/>
      <c r="H6" s="661"/>
      <c r="I6" s="661"/>
      <c r="J6" s="661"/>
      <c r="K6" s="661"/>
      <c r="L6" s="661"/>
      <c r="M6" s="661"/>
      <c r="N6" s="661"/>
      <c r="O6" s="661"/>
      <c r="P6" s="661"/>
      <c r="Q6" s="662"/>
      <c r="R6" s="663">
        <v>261926</v>
      </c>
      <c r="S6" s="664"/>
      <c r="T6" s="664"/>
      <c r="U6" s="664"/>
      <c r="V6" s="664"/>
      <c r="W6" s="664"/>
      <c r="X6" s="664"/>
      <c r="Y6" s="665"/>
      <c r="Z6" s="699">
        <v>0.7</v>
      </c>
      <c r="AA6" s="699"/>
      <c r="AB6" s="699"/>
      <c r="AC6" s="699"/>
      <c r="AD6" s="700">
        <v>261926</v>
      </c>
      <c r="AE6" s="700"/>
      <c r="AF6" s="700"/>
      <c r="AG6" s="700"/>
      <c r="AH6" s="700"/>
      <c r="AI6" s="700"/>
      <c r="AJ6" s="700"/>
      <c r="AK6" s="700"/>
      <c r="AL6" s="666">
        <v>1.6</v>
      </c>
      <c r="AM6" s="667"/>
      <c r="AN6" s="667"/>
      <c r="AO6" s="701"/>
      <c r="AP6" s="660" t="s">
        <v>237</v>
      </c>
      <c r="AQ6" s="661"/>
      <c r="AR6" s="661"/>
      <c r="AS6" s="661"/>
      <c r="AT6" s="661"/>
      <c r="AU6" s="661"/>
      <c r="AV6" s="661"/>
      <c r="AW6" s="661"/>
      <c r="AX6" s="661"/>
      <c r="AY6" s="661"/>
      <c r="AZ6" s="661"/>
      <c r="BA6" s="661"/>
      <c r="BB6" s="661"/>
      <c r="BC6" s="661"/>
      <c r="BD6" s="661"/>
      <c r="BE6" s="661"/>
      <c r="BF6" s="662"/>
      <c r="BG6" s="663">
        <v>7899127</v>
      </c>
      <c r="BH6" s="664"/>
      <c r="BI6" s="664"/>
      <c r="BJ6" s="664"/>
      <c r="BK6" s="664"/>
      <c r="BL6" s="664"/>
      <c r="BM6" s="664"/>
      <c r="BN6" s="665"/>
      <c r="BO6" s="699">
        <v>92.8</v>
      </c>
      <c r="BP6" s="699"/>
      <c r="BQ6" s="699"/>
      <c r="BR6" s="699"/>
      <c r="BS6" s="700">
        <v>110580</v>
      </c>
      <c r="BT6" s="700"/>
      <c r="BU6" s="700"/>
      <c r="BV6" s="700"/>
      <c r="BW6" s="700"/>
      <c r="BX6" s="700"/>
      <c r="BY6" s="700"/>
      <c r="BZ6" s="700"/>
      <c r="CA6" s="700"/>
      <c r="CB6" s="731"/>
      <c r="CD6" s="712" t="s">
        <v>238</v>
      </c>
      <c r="CE6" s="713"/>
      <c r="CF6" s="713"/>
      <c r="CG6" s="713"/>
      <c r="CH6" s="713"/>
      <c r="CI6" s="713"/>
      <c r="CJ6" s="713"/>
      <c r="CK6" s="713"/>
      <c r="CL6" s="713"/>
      <c r="CM6" s="713"/>
      <c r="CN6" s="713"/>
      <c r="CO6" s="713"/>
      <c r="CP6" s="713"/>
      <c r="CQ6" s="714"/>
      <c r="CR6" s="663">
        <v>222127</v>
      </c>
      <c r="CS6" s="664"/>
      <c r="CT6" s="664"/>
      <c r="CU6" s="664"/>
      <c r="CV6" s="664"/>
      <c r="CW6" s="664"/>
      <c r="CX6" s="664"/>
      <c r="CY6" s="665"/>
      <c r="CZ6" s="739">
        <v>0.6</v>
      </c>
      <c r="DA6" s="722"/>
      <c r="DB6" s="722"/>
      <c r="DC6" s="741"/>
      <c r="DD6" s="669">
        <v>4875</v>
      </c>
      <c r="DE6" s="664"/>
      <c r="DF6" s="664"/>
      <c r="DG6" s="664"/>
      <c r="DH6" s="664"/>
      <c r="DI6" s="664"/>
      <c r="DJ6" s="664"/>
      <c r="DK6" s="664"/>
      <c r="DL6" s="664"/>
      <c r="DM6" s="664"/>
      <c r="DN6" s="664"/>
      <c r="DO6" s="664"/>
      <c r="DP6" s="665"/>
      <c r="DQ6" s="669">
        <v>222127</v>
      </c>
      <c r="DR6" s="664"/>
      <c r="DS6" s="664"/>
      <c r="DT6" s="664"/>
      <c r="DU6" s="664"/>
      <c r="DV6" s="664"/>
      <c r="DW6" s="664"/>
      <c r="DX6" s="664"/>
      <c r="DY6" s="664"/>
      <c r="DZ6" s="664"/>
      <c r="EA6" s="664"/>
      <c r="EB6" s="664"/>
      <c r="EC6" s="698"/>
    </row>
    <row r="7" spans="2:143" ht="11.25" customHeight="1" x14ac:dyDescent="0.15">
      <c r="B7" s="660" t="s">
        <v>239</v>
      </c>
      <c r="C7" s="661"/>
      <c r="D7" s="661"/>
      <c r="E7" s="661"/>
      <c r="F7" s="661"/>
      <c r="G7" s="661"/>
      <c r="H7" s="661"/>
      <c r="I7" s="661"/>
      <c r="J7" s="661"/>
      <c r="K7" s="661"/>
      <c r="L7" s="661"/>
      <c r="M7" s="661"/>
      <c r="N7" s="661"/>
      <c r="O7" s="661"/>
      <c r="P7" s="661"/>
      <c r="Q7" s="662"/>
      <c r="R7" s="663">
        <v>3123</v>
      </c>
      <c r="S7" s="664"/>
      <c r="T7" s="664"/>
      <c r="U7" s="664"/>
      <c r="V7" s="664"/>
      <c r="W7" s="664"/>
      <c r="X7" s="664"/>
      <c r="Y7" s="665"/>
      <c r="Z7" s="699">
        <v>0</v>
      </c>
      <c r="AA7" s="699"/>
      <c r="AB7" s="699"/>
      <c r="AC7" s="699"/>
      <c r="AD7" s="700">
        <v>3123</v>
      </c>
      <c r="AE7" s="700"/>
      <c r="AF7" s="700"/>
      <c r="AG7" s="700"/>
      <c r="AH7" s="700"/>
      <c r="AI7" s="700"/>
      <c r="AJ7" s="700"/>
      <c r="AK7" s="700"/>
      <c r="AL7" s="666">
        <v>0</v>
      </c>
      <c r="AM7" s="667"/>
      <c r="AN7" s="667"/>
      <c r="AO7" s="701"/>
      <c r="AP7" s="660" t="s">
        <v>240</v>
      </c>
      <c r="AQ7" s="661"/>
      <c r="AR7" s="661"/>
      <c r="AS7" s="661"/>
      <c r="AT7" s="661"/>
      <c r="AU7" s="661"/>
      <c r="AV7" s="661"/>
      <c r="AW7" s="661"/>
      <c r="AX7" s="661"/>
      <c r="AY7" s="661"/>
      <c r="AZ7" s="661"/>
      <c r="BA7" s="661"/>
      <c r="BB7" s="661"/>
      <c r="BC7" s="661"/>
      <c r="BD7" s="661"/>
      <c r="BE7" s="661"/>
      <c r="BF7" s="662"/>
      <c r="BG7" s="663">
        <v>3740490</v>
      </c>
      <c r="BH7" s="664"/>
      <c r="BI7" s="664"/>
      <c r="BJ7" s="664"/>
      <c r="BK7" s="664"/>
      <c r="BL7" s="664"/>
      <c r="BM7" s="664"/>
      <c r="BN7" s="665"/>
      <c r="BO7" s="699">
        <v>44</v>
      </c>
      <c r="BP7" s="699"/>
      <c r="BQ7" s="699"/>
      <c r="BR7" s="699"/>
      <c r="BS7" s="700">
        <v>110580</v>
      </c>
      <c r="BT7" s="700"/>
      <c r="BU7" s="700"/>
      <c r="BV7" s="700"/>
      <c r="BW7" s="700"/>
      <c r="BX7" s="700"/>
      <c r="BY7" s="700"/>
      <c r="BZ7" s="700"/>
      <c r="CA7" s="700"/>
      <c r="CB7" s="731"/>
      <c r="CD7" s="660" t="s">
        <v>241</v>
      </c>
      <c r="CE7" s="661"/>
      <c r="CF7" s="661"/>
      <c r="CG7" s="661"/>
      <c r="CH7" s="661"/>
      <c r="CI7" s="661"/>
      <c r="CJ7" s="661"/>
      <c r="CK7" s="661"/>
      <c r="CL7" s="661"/>
      <c r="CM7" s="661"/>
      <c r="CN7" s="661"/>
      <c r="CO7" s="661"/>
      <c r="CP7" s="661"/>
      <c r="CQ7" s="662"/>
      <c r="CR7" s="663">
        <v>7088658</v>
      </c>
      <c r="CS7" s="664"/>
      <c r="CT7" s="664"/>
      <c r="CU7" s="664"/>
      <c r="CV7" s="664"/>
      <c r="CW7" s="664"/>
      <c r="CX7" s="664"/>
      <c r="CY7" s="665"/>
      <c r="CZ7" s="699">
        <v>19.5</v>
      </c>
      <c r="DA7" s="699"/>
      <c r="DB7" s="699"/>
      <c r="DC7" s="699"/>
      <c r="DD7" s="669">
        <v>434508</v>
      </c>
      <c r="DE7" s="664"/>
      <c r="DF7" s="664"/>
      <c r="DG7" s="664"/>
      <c r="DH7" s="664"/>
      <c r="DI7" s="664"/>
      <c r="DJ7" s="664"/>
      <c r="DK7" s="664"/>
      <c r="DL7" s="664"/>
      <c r="DM7" s="664"/>
      <c r="DN7" s="664"/>
      <c r="DO7" s="664"/>
      <c r="DP7" s="665"/>
      <c r="DQ7" s="669">
        <v>3029246</v>
      </c>
      <c r="DR7" s="664"/>
      <c r="DS7" s="664"/>
      <c r="DT7" s="664"/>
      <c r="DU7" s="664"/>
      <c r="DV7" s="664"/>
      <c r="DW7" s="664"/>
      <c r="DX7" s="664"/>
      <c r="DY7" s="664"/>
      <c r="DZ7" s="664"/>
      <c r="EA7" s="664"/>
      <c r="EB7" s="664"/>
      <c r="EC7" s="698"/>
    </row>
    <row r="8" spans="2:143" ht="11.25" customHeight="1" x14ac:dyDescent="0.15">
      <c r="B8" s="660" t="s">
        <v>242</v>
      </c>
      <c r="C8" s="661"/>
      <c r="D8" s="661"/>
      <c r="E8" s="661"/>
      <c r="F8" s="661"/>
      <c r="G8" s="661"/>
      <c r="H8" s="661"/>
      <c r="I8" s="661"/>
      <c r="J8" s="661"/>
      <c r="K8" s="661"/>
      <c r="L8" s="661"/>
      <c r="M8" s="661"/>
      <c r="N8" s="661"/>
      <c r="O8" s="661"/>
      <c r="P8" s="661"/>
      <c r="Q8" s="662"/>
      <c r="R8" s="663">
        <v>22982</v>
      </c>
      <c r="S8" s="664"/>
      <c r="T8" s="664"/>
      <c r="U8" s="664"/>
      <c r="V8" s="664"/>
      <c r="W8" s="664"/>
      <c r="X8" s="664"/>
      <c r="Y8" s="665"/>
      <c r="Z8" s="699">
        <v>0.1</v>
      </c>
      <c r="AA8" s="699"/>
      <c r="AB8" s="699"/>
      <c r="AC8" s="699"/>
      <c r="AD8" s="700">
        <v>22982</v>
      </c>
      <c r="AE8" s="700"/>
      <c r="AF8" s="700"/>
      <c r="AG8" s="700"/>
      <c r="AH8" s="700"/>
      <c r="AI8" s="700"/>
      <c r="AJ8" s="700"/>
      <c r="AK8" s="700"/>
      <c r="AL8" s="666">
        <v>0.1</v>
      </c>
      <c r="AM8" s="667"/>
      <c r="AN8" s="667"/>
      <c r="AO8" s="701"/>
      <c r="AP8" s="660" t="s">
        <v>243</v>
      </c>
      <c r="AQ8" s="661"/>
      <c r="AR8" s="661"/>
      <c r="AS8" s="661"/>
      <c r="AT8" s="661"/>
      <c r="AU8" s="661"/>
      <c r="AV8" s="661"/>
      <c r="AW8" s="661"/>
      <c r="AX8" s="661"/>
      <c r="AY8" s="661"/>
      <c r="AZ8" s="661"/>
      <c r="BA8" s="661"/>
      <c r="BB8" s="661"/>
      <c r="BC8" s="661"/>
      <c r="BD8" s="661"/>
      <c r="BE8" s="661"/>
      <c r="BF8" s="662"/>
      <c r="BG8" s="663">
        <v>121458</v>
      </c>
      <c r="BH8" s="664"/>
      <c r="BI8" s="664"/>
      <c r="BJ8" s="664"/>
      <c r="BK8" s="664"/>
      <c r="BL8" s="664"/>
      <c r="BM8" s="664"/>
      <c r="BN8" s="665"/>
      <c r="BO8" s="699">
        <v>1.4</v>
      </c>
      <c r="BP8" s="699"/>
      <c r="BQ8" s="699"/>
      <c r="BR8" s="699"/>
      <c r="BS8" s="700" t="s">
        <v>244</v>
      </c>
      <c r="BT8" s="700"/>
      <c r="BU8" s="700"/>
      <c r="BV8" s="700"/>
      <c r="BW8" s="700"/>
      <c r="BX8" s="700"/>
      <c r="BY8" s="700"/>
      <c r="BZ8" s="700"/>
      <c r="CA8" s="700"/>
      <c r="CB8" s="731"/>
      <c r="CD8" s="660" t="s">
        <v>245</v>
      </c>
      <c r="CE8" s="661"/>
      <c r="CF8" s="661"/>
      <c r="CG8" s="661"/>
      <c r="CH8" s="661"/>
      <c r="CI8" s="661"/>
      <c r="CJ8" s="661"/>
      <c r="CK8" s="661"/>
      <c r="CL8" s="661"/>
      <c r="CM8" s="661"/>
      <c r="CN8" s="661"/>
      <c r="CO8" s="661"/>
      <c r="CP8" s="661"/>
      <c r="CQ8" s="662"/>
      <c r="CR8" s="663">
        <v>12017402</v>
      </c>
      <c r="CS8" s="664"/>
      <c r="CT8" s="664"/>
      <c r="CU8" s="664"/>
      <c r="CV8" s="664"/>
      <c r="CW8" s="664"/>
      <c r="CX8" s="664"/>
      <c r="CY8" s="665"/>
      <c r="CZ8" s="699">
        <v>33.1</v>
      </c>
      <c r="DA8" s="699"/>
      <c r="DB8" s="699"/>
      <c r="DC8" s="699"/>
      <c r="DD8" s="669">
        <v>4843</v>
      </c>
      <c r="DE8" s="664"/>
      <c r="DF8" s="664"/>
      <c r="DG8" s="664"/>
      <c r="DH8" s="664"/>
      <c r="DI8" s="664"/>
      <c r="DJ8" s="664"/>
      <c r="DK8" s="664"/>
      <c r="DL8" s="664"/>
      <c r="DM8" s="664"/>
      <c r="DN8" s="664"/>
      <c r="DO8" s="664"/>
      <c r="DP8" s="665"/>
      <c r="DQ8" s="669">
        <v>5071011</v>
      </c>
      <c r="DR8" s="664"/>
      <c r="DS8" s="664"/>
      <c r="DT8" s="664"/>
      <c r="DU8" s="664"/>
      <c r="DV8" s="664"/>
      <c r="DW8" s="664"/>
      <c r="DX8" s="664"/>
      <c r="DY8" s="664"/>
      <c r="DZ8" s="664"/>
      <c r="EA8" s="664"/>
      <c r="EB8" s="664"/>
      <c r="EC8" s="698"/>
    </row>
    <row r="9" spans="2:143" ht="11.25" customHeight="1" x14ac:dyDescent="0.15">
      <c r="B9" s="660" t="s">
        <v>246</v>
      </c>
      <c r="C9" s="661"/>
      <c r="D9" s="661"/>
      <c r="E9" s="661"/>
      <c r="F9" s="661"/>
      <c r="G9" s="661"/>
      <c r="H9" s="661"/>
      <c r="I9" s="661"/>
      <c r="J9" s="661"/>
      <c r="K9" s="661"/>
      <c r="L9" s="661"/>
      <c r="M9" s="661"/>
      <c r="N9" s="661"/>
      <c r="O9" s="661"/>
      <c r="P9" s="661"/>
      <c r="Q9" s="662"/>
      <c r="R9" s="663">
        <v>18631</v>
      </c>
      <c r="S9" s="664"/>
      <c r="T9" s="664"/>
      <c r="U9" s="664"/>
      <c r="V9" s="664"/>
      <c r="W9" s="664"/>
      <c r="X9" s="664"/>
      <c r="Y9" s="665"/>
      <c r="Z9" s="699">
        <v>0</v>
      </c>
      <c r="AA9" s="699"/>
      <c r="AB9" s="699"/>
      <c r="AC9" s="699"/>
      <c r="AD9" s="700">
        <v>18631</v>
      </c>
      <c r="AE9" s="700"/>
      <c r="AF9" s="700"/>
      <c r="AG9" s="700"/>
      <c r="AH9" s="700"/>
      <c r="AI9" s="700"/>
      <c r="AJ9" s="700"/>
      <c r="AK9" s="700"/>
      <c r="AL9" s="666">
        <v>0.1</v>
      </c>
      <c r="AM9" s="667"/>
      <c r="AN9" s="667"/>
      <c r="AO9" s="701"/>
      <c r="AP9" s="660" t="s">
        <v>247</v>
      </c>
      <c r="AQ9" s="661"/>
      <c r="AR9" s="661"/>
      <c r="AS9" s="661"/>
      <c r="AT9" s="661"/>
      <c r="AU9" s="661"/>
      <c r="AV9" s="661"/>
      <c r="AW9" s="661"/>
      <c r="AX9" s="661"/>
      <c r="AY9" s="661"/>
      <c r="AZ9" s="661"/>
      <c r="BA9" s="661"/>
      <c r="BB9" s="661"/>
      <c r="BC9" s="661"/>
      <c r="BD9" s="661"/>
      <c r="BE9" s="661"/>
      <c r="BF9" s="662"/>
      <c r="BG9" s="663">
        <v>3142180</v>
      </c>
      <c r="BH9" s="664"/>
      <c r="BI9" s="664"/>
      <c r="BJ9" s="664"/>
      <c r="BK9" s="664"/>
      <c r="BL9" s="664"/>
      <c r="BM9" s="664"/>
      <c r="BN9" s="665"/>
      <c r="BO9" s="699">
        <v>36.9</v>
      </c>
      <c r="BP9" s="699"/>
      <c r="BQ9" s="699"/>
      <c r="BR9" s="699"/>
      <c r="BS9" s="700" t="s">
        <v>244</v>
      </c>
      <c r="BT9" s="700"/>
      <c r="BU9" s="700"/>
      <c r="BV9" s="700"/>
      <c r="BW9" s="700"/>
      <c r="BX9" s="700"/>
      <c r="BY9" s="700"/>
      <c r="BZ9" s="700"/>
      <c r="CA9" s="700"/>
      <c r="CB9" s="731"/>
      <c r="CD9" s="660" t="s">
        <v>248</v>
      </c>
      <c r="CE9" s="661"/>
      <c r="CF9" s="661"/>
      <c r="CG9" s="661"/>
      <c r="CH9" s="661"/>
      <c r="CI9" s="661"/>
      <c r="CJ9" s="661"/>
      <c r="CK9" s="661"/>
      <c r="CL9" s="661"/>
      <c r="CM9" s="661"/>
      <c r="CN9" s="661"/>
      <c r="CO9" s="661"/>
      <c r="CP9" s="661"/>
      <c r="CQ9" s="662"/>
      <c r="CR9" s="663">
        <v>2972197</v>
      </c>
      <c r="CS9" s="664"/>
      <c r="CT9" s="664"/>
      <c r="CU9" s="664"/>
      <c r="CV9" s="664"/>
      <c r="CW9" s="664"/>
      <c r="CX9" s="664"/>
      <c r="CY9" s="665"/>
      <c r="CZ9" s="699">
        <v>8.1999999999999993</v>
      </c>
      <c r="DA9" s="699"/>
      <c r="DB9" s="699"/>
      <c r="DC9" s="699"/>
      <c r="DD9" s="669">
        <v>93967</v>
      </c>
      <c r="DE9" s="664"/>
      <c r="DF9" s="664"/>
      <c r="DG9" s="664"/>
      <c r="DH9" s="664"/>
      <c r="DI9" s="664"/>
      <c r="DJ9" s="664"/>
      <c r="DK9" s="664"/>
      <c r="DL9" s="664"/>
      <c r="DM9" s="664"/>
      <c r="DN9" s="664"/>
      <c r="DO9" s="664"/>
      <c r="DP9" s="665"/>
      <c r="DQ9" s="669">
        <v>1566394</v>
      </c>
      <c r="DR9" s="664"/>
      <c r="DS9" s="664"/>
      <c r="DT9" s="664"/>
      <c r="DU9" s="664"/>
      <c r="DV9" s="664"/>
      <c r="DW9" s="664"/>
      <c r="DX9" s="664"/>
      <c r="DY9" s="664"/>
      <c r="DZ9" s="664"/>
      <c r="EA9" s="664"/>
      <c r="EB9" s="664"/>
      <c r="EC9" s="698"/>
    </row>
    <row r="10" spans="2:143" ht="11.25" customHeight="1" x14ac:dyDescent="0.15">
      <c r="B10" s="660" t="s">
        <v>249</v>
      </c>
      <c r="C10" s="661"/>
      <c r="D10" s="661"/>
      <c r="E10" s="661"/>
      <c r="F10" s="661"/>
      <c r="G10" s="661"/>
      <c r="H10" s="661"/>
      <c r="I10" s="661"/>
      <c r="J10" s="661"/>
      <c r="K10" s="661"/>
      <c r="L10" s="661"/>
      <c r="M10" s="661"/>
      <c r="N10" s="661"/>
      <c r="O10" s="661"/>
      <c r="P10" s="661"/>
      <c r="Q10" s="662"/>
      <c r="R10" s="663" t="s">
        <v>244</v>
      </c>
      <c r="S10" s="664"/>
      <c r="T10" s="664"/>
      <c r="U10" s="664"/>
      <c r="V10" s="664"/>
      <c r="W10" s="664"/>
      <c r="X10" s="664"/>
      <c r="Y10" s="665"/>
      <c r="Z10" s="699" t="s">
        <v>138</v>
      </c>
      <c r="AA10" s="699"/>
      <c r="AB10" s="699"/>
      <c r="AC10" s="699"/>
      <c r="AD10" s="700" t="s">
        <v>138</v>
      </c>
      <c r="AE10" s="700"/>
      <c r="AF10" s="700"/>
      <c r="AG10" s="700"/>
      <c r="AH10" s="700"/>
      <c r="AI10" s="700"/>
      <c r="AJ10" s="700"/>
      <c r="AK10" s="700"/>
      <c r="AL10" s="666" t="s">
        <v>244</v>
      </c>
      <c r="AM10" s="667"/>
      <c r="AN10" s="667"/>
      <c r="AO10" s="701"/>
      <c r="AP10" s="660" t="s">
        <v>250</v>
      </c>
      <c r="AQ10" s="661"/>
      <c r="AR10" s="661"/>
      <c r="AS10" s="661"/>
      <c r="AT10" s="661"/>
      <c r="AU10" s="661"/>
      <c r="AV10" s="661"/>
      <c r="AW10" s="661"/>
      <c r="AX10" s="661"/>
      <c r="AY10" s="661"/>
      <c r="AZ10" s="661"/>
      <c r="BA10" s="661"/>
      <c r="BB10" s="661"/>
      <c r="BC10" s="661"/>
      <c r="BD10" s="661"/>
      <c r="BE10" s="661"/>
      <c r="BF10" s="662"/>
      <c r="BG10" s="663">
        <v>214445</v>
      </c>
      <c r="BH10" s="664"/>
      <c r="BI10" s="664"/>
      <c r="BJ10" s="664"/>
      <c r="BK10" s="664"/>
      <c r="BL10" s="664"/>
      <c r="BM10" s="664"/>
      <c r="BN10" s="665"/>
      <c r="BO10" s="699">
        <v>2.5</v>
      </c>
      <c r="BP10" s="699"/>
      <c r="BQ10" s="699"/>
      <c r="BR10" s="699"/>
      <c r="BS10" s="700">
        <v>35688</v>
      </c>
      <c r="BT10" s="700"/>
      <c r="BU10" s="700"/>
      <c r="BV10" s="700"/>
      <c r="BW10" s="700"/>
      <c r="BX10" s="700"/>
      <c r="BY10" s="700"/>
      <c r="BZ10" s="700"/>
      <c r="CA10" s="700"/>
      <c r="CB10" s="731"/>
      <c r="CD10" s="660" t="s">
        <v>251</v>
      </c>
      <c r="CE10" s="661"/>
      <c r="CF10" s="661"/>
      <c r="CG10" s="661"/>
      <c r="CH10" s="661"/>
      <c r="CI10" s="661"/>
      <c r="CJ10" s="661"/>
      <c r="CK10" s="661"/>
      <c r="CL10" s="661"/>
      <c r="CM10" s="661"/>
      <c r="CN10" s="661"/>
      <c r="CO10" s="661"/>
      <c r="CP10" s="661"/>
      <c r="CQ10" s="662"/>
      <c r="CR10" s="663">
        <v>28087</v>
      </c>
      <c r="CS10" s="664"/>
      <c r="CT10" s="664"/>
      <c r="CU10" s="664"/>
      <c r="CV10" s="664"/>
      <c r="CW10" s="664"/>
      <c r="CX10" s="664"/>
      <c r="CY10" s="665"/>
      <c r="CZ10" s="699">
        <v>0.1</v>
      </c>
      <c r="DA10" s="699"/>
      <c r="DB10" s="699"/>
      <c r="DC10" s="699"/>
      <c r="DD10" s="669" t="s">
        <v>244</v>
      </c>
      <c r="DE10" s="664"/>
      <c r="DF10" s="664"/>
      <c r="DG10" s="664"/>
      <c r="DH10" s="664"/>
      <c r="DI10" s="664"/>
      <c r="DJ10" s="664"/>
      <c r="DK10" s="664"/>
      <c r="DL10" s="664"/>
      <c r="DM10" s="664"/>
      <c r="DN10" s="664"/>
      <c r="DO10" s="664"/>
      <c r="DP10" s="665"/>
      <c r="DQ10" s="669">
        <v>24329</v>
      </c>
      <c r="DR10" s="664"/>
      <c r="DS10" s="664"/>
      <c r="DT10" s="664"/>
      <c r="DU10" s="664"/>
      <c r="DV10" s="664"/>
      <c r="DW10" s="664"/>
      <c r="DX10" s="664"/>
      <c r="DY10" s="664"/>
      <c r="DZ10" s="664"/>
      <c r="EA10" s="664"/>
      <c r="EB10" s="664"/>
      <c r="EC10" s="698"/>
    </row>
    <row r="11" spans="2:143" ht="11.25" customHeight="1" x14ac:dyDescent="0.15">
      <c r="B11" s="660" t="s">
        <v>252</v>
      </c>
      <c r="C11" s="661"/>
      <c r="D11" s="661"/>
      <c r="E11" s="661"/>
      <c r="F11" s="661"/>
      <c r="G11" s="661"/>
      <c r="H11" s="661"/>
      <c r="I11" s="661"/>
      <c r="J11" s="661"/>
      <c r="K11" s="661"/>
      <c r="L11" s="661"/>
      <c r="M11" s="661"/>
      <c r="N11" s="661"/>
      <c r="O11" s="661"/>
      <c r="P11" s="661"/>
      <c r="Q11" s="662"/>
      <c r="R11" s="663">
        <v>1800647</v>
      </c>
      <c r="S11" s="664"/>
      <c r="T11" s="664"/>
      <c r="U11" s="664"/>
      <c r="V11" s="664"/>
      <c r="W11" s="664"/>
      <c r="X11" s="664"/>
      <c r="Y11" s="665"/>
      <c r="Z11" s="666">
        <v>4.8</v>
      </c>
      <c r="AA11" s="667"/>
      <c r="AB11" s="667"/>
      <c r="AC11" s="668"/>
      <c r="AD11" s="669">
        <v>1800647</v>
      </c>
      <c r="AE11" s="664"/>
      <c r="AF11" s="664"/>
      <c r="AG11" s="664"/>
      <c r="AH11" s="664"/>
      <c r="AI11" s="664"/>
      <c r="AJ11" s="664"/>
      <c r="AK11" s="665"/>
      <c r="AL11" s="666">
        <v>11.2</v>
      </c>
      <c r="AM11" s="667"/>
      <c r="AN11" s="667"/>
      <c r="AO11" s="701"/>
      <c r="AP11" s="660" t="s">
        <v>253</v>
      </c>
      <c r="AQ11" s="661"/>
      <c r="AR11" s="661"/>
      <c r="AS11" s="661"/>
      <c r="AT11" s="661"/>
      <c r="AU11" s="661"/>
      <c r="AV11" s="661"/>
      <c r="AW11" s="661"/>
      <c r="AX11" s="661"/>
      <c r="AY11" s="661"/>
      <c r="AZ11" s="661"/>
      <c r="BA11" s="661"/>
      <c r="BB11" s="661"/>
      <c r="BC11" s="661"/>
      <c r="BD11" s="661"/>
      <c r="BE11" s="661"/>
      <c r="BF11" s="662"/>
      <c r="BG11" s="663">
        <v>262407</v>
      </c>
      <c r="BH11" s="664"/>
      <c r="BI11" s="664"/>
      <c r="BJ11" s="664"/>
      <c r="BK11" s="664"/>
      <c r="BL11" s="664"/>
      <c r="BM11" s="664"/>
      <c r="BN11" s="665"/>
      <c r="BO11" s="699">
        <v>3.1</v>
      </c>
      <c r="BP11" s="699"/>
      <c r="BQ11" s="699"/>
      <c r="BR11" s="699"/>
      <c r="BS11" s="700">
        <v>74892</v>
      </c>
      <c r="BT11" s="700"/>
      <c r="BU11" s="700"/>
      <c r="BV11" s="700"/>
      <c r="BW11" s="700"/>
      <c r="BX11" s="700"/>
      <c r="BY11" s="700"/>
      <c r="BZ11" s="700"/>
      <c r="CA11" s="700"/>
      <c r="CB11" s="731"/>
      <c r="CD11" s="660" t="s">
        <v>254</v>
      </c>
      <c r="CE11" s="661"/>
      <c r="CF11" s="661"/>
      <c r="CG11" s="661"/>
      <c r="CH11" s="661"/>
      <c r="CI11" s="661"/>
      <c r="CJ11" s="661"/>
      <c r="CK11" s="661"/>
      <c r="CL11" s="661"/>
      <c r="CM11" s="661"/>
      <c r="CN11" s="661"/>
      <c r="CO11" s="661"/>
      <c r="CP11" s="661"/>
      <c r="CQ11" s="662"/>
      <c r="CR11" s="663">
        <v>509647</v>
      </c>
      <c r="CS11" s="664"/>
      <c r="CT11" s="664"/>
      <c r="CU11" s="664"/>
      <c r="CV11" s="664"/>
      <c r="CW11" s="664"/>
      <c r="CX11" s="664"/>
      <c r="CY11" s="665"/>
      <c r="CZ11" s="699">
        <v>1.4</v>
      </c>
      <c r="DA11" s="699"/>
      <c r="DB11" s="699"/>
      <c r="DC11" s="699"/>
      <c r="DD11" s="669">
        <v>10720</v>
      </c>
      <c r="DE11" s="664"/>
      <c r="DF11" s="664"/>
      <c r="DG11" s="664"/>
      <c r="DH11" s="664"/>
      <c r="DI11" s="664"/>
      <c r="DJ11" s="664"/>
      <c r="DK11" s="664"/>
      <c r="DL11" s="664"/>
      <c r="DM11" s="664"/>
      <c r="DN11" s="664"/>
      <c r="DO11" s="664"/>
      <c r="DP11" s="665"/>
      <c r="DQ11" s="669">
        <v>189437</v>
      </c>
      <c r="DR11" s="664"/>
      <c r="DS11" s="664"/>
      <c r="DT11" s="664"/>
      <c r="DU11" s="664"/>
      <c r="DV11" s="664"/>
      <c r="DW11" s="664"/>
      <c r="DX11" s="664"/>
      <c r="DY11" s="664"/>
      <c r="DZ11" s="664"/>
      <c r="EA11" s="664"/>
      <c r="EB11" s="664"/>
      <c r="EC11" s="698"/>
    </row>
    <row r="12" spans="2:143" ht="11.25" customHeight="1" x14ac:dyDescent="0.15">
      <c r="B12" s="660" t="s">
        <v>255</v>
      </c>
      <c r="C12" s="661"/>
      <c r="D12" s="661"/>
      <c r="E12" s="661"/>
      <c r="F12" s="661"/>
      <c r="G12" s="661"/>
      <c r="H12" s="661"/>
      <c r="I12" s="661"/>
      <c r="J12" s="661"/>
      <c r="K12" s="661"/>
      <c r="L12" s="661"/>
      <c r="M12" s="661"/>
      <c r="N12" s="661"/>
      <c r="O12" s="661"/>
      <c r="P12" s="661"/>
      <c r="Q12" s="662"/>
      <c r="R12" s="663">
        <v>61103</v>
      </c>
      <c r="S12" s="664"/>
      <c r="T12" s="664"/>
      <c r="U12" s="664"/>
      <c r="V12" s="664"/>
      <c r="W12" s="664"/>
      <c r="X12" s="664"/>
      <c r="Y12" s="665"/>
      <c r="Z12" s="699">
        <v>0.2</v>
      </c>
      <c r="AA12" s="699"/>
      <c r="AB12" s="699"/>
      <c r="AC12" s="699"/>
      <c r="AD12" s="700">
        <v>61103</v>
      </c>
      <c r="AE12" s="700"/>
      <c r="AF12" s="700"/>
      <c r="AG12" s="700"/>
      <c r="AH12" s="700"/>
      <c r="AI12" s="700"/>
      <c r="AJ12" s="700"/>
      <c r="AK12" s="700"/>
      <c r="AL12" s="666">
        <v>0.4</v>
      </c>
      <c r="AM12" s="667"/>
      <c r="AN12" s="667"/>
      <c r="AO12" s="701"/>
      <c r="AP12" s="660" t="s">
        <v>256</v>
      </c>
      <c r="AQ12" s="661"/>
      <c r="AR12" s="661"/>
      <c r="AS12" s="661"/>
      <c r="AT12" s="661"/>
      <c r="AU12" s="661"/>
      <c r="AV12" s="661"/>
      <c r="AW12" s="661"/>
      <c r="AX12" s="661"/>
      <c r="AY12" s="661"/>
      <c r="AZ12" s="661"/>
      <c r="BA12" s="661"/>
      <c r="BB12" s="661"/>
      <c r="BC12" s="661"/>
      <c r="BD12" s="661"/>
      <c r="BE12" s="661"/>
      <c r="BF12" s="662"/>
      <c r="BG12" s="663">
        <v>3400423</v>
      </c>
      <c r="BH12" s="664"/>
      <c r="BI12" s="664"/>
      <c r="BJ12" s="664"/>
      <c r="BK12" s="664"/>
      <c r="BL12" s="664"/>
      <c r="BM12" s="664"/>
      <c r="BN12" s="665"/>
      <c r="BO12" s="699">
        <v>40</v>
      </c>
      <c r="BP12" s="699"/>
      <c r="BQ12" s="699"/>
      <c r="BR12" s="699"/>
      <c r="BS12" s="700" t="s">
        <v>138</v>
      </c>
      <c r="BT12" s="700"/>
      <c r="BU12" s="700"/>
      <c r="BV12" s="700"/>
      <c r="BW12" s="700"/>
      <c r="BX12" s="700"/>
      <c r="BY12" s="700"/>
      <c r="BZ12" s="700"/>
      <c r="CA12" s="700"/>
      <c r="CB12" s="731"/>
      <c r="CD12" s="660" t="s">
        <v>257</v>
      </c>
      <c r="CE12" s="661"/>
      <c r="CF12" s="661"/>
      <c r="CG12" s="661"/>
      <c r="CH12" s="661"/>
      <c r="CI12" s="661"/>
      <c r="CJ12" s="661"/>
      <c r="CK12" s="661"/>
      <c r="CL12" s="661"/>
      <c r="CM12" s="661"/>
      <c r="CN12" s="661"/>
      <c r="CO12" s="661"/>
      <c r="CP12" s="661"/>
      <c r="CQ12" s="662"/>
      <c r="CR12" s="663">
        <v>1193776</v>
      </c>
      <c r="CS12" s="664"/>
      <c r="CT12" s="664"/>
      <c r="CU12" s="664"/>
      <c r="CV12" s="664"/>
      <c r="CW12" s="664"/>
      <c r="CX12" s="664"/>
      <c r="CY12" s="665"/>
      <c r="CZ12" s="699">
        <v>3.3</v>
      </c>
      <c r="DA12" s="699"/>
      <c r="DB12" s="699"/>
      <c r="DC12" s="699"/>
      <c r="DD12" s="669">
        <v>2760</v>
      </c>
      <c r="DE12" s="664"/>
      <c r="DF12" s="664"/>
      <c r="DG12" s="664"/>
      <c r="DH12" s="664"/>
      <c r="DI12" s="664"/>
      <c r="DJ12" s="664"/>
      <c r="DK12" s="664"/>
      <c r="DL12" s="664"/>
      <c r="DM12" s="664"/>
      <c r="DN12" s="664"/>
      <c r="DO12" s="664"/>
      <c r="DP12" s="665"/>
      <c r="DQ12" s="669">
        <v>761747</v>
      </c>
      <c r="DR12" s="664"/>
      <c r="DS12" s="664"/>
      <c r="DT12" s="664"/>
      <c r="DU12" s="664"/>
      <c r="DV12" s="664"/>
      <c r="DW12" s="664"/>
      <c r="DX12" s="664"/>
      <c r="DY12" s="664"/>
      <c r="DZ12" s="664"/>
      <c r="EA12" s="664"/>
      <c r="EB12" s="664"/>
      <c r="EC12" s="698"/>
    </row>
    <row r="13" spans="2:143" ht="11.25" customHeight="1" x14ac:dyDescent="0.15">
      <c r="B13" s="660" t="s">
        <v>258</v>
      </c>
      <c r="C13" s="661"/>
      <c r="D13" s="661"/>
      <c r="E13" s="661"/>
      <c r="F13" s="661"/>
      <c r="G13" s="661"/>
      <c r="H13" s="661"/>
      <c r="I13" s="661"/>
      <c r="J13" s="661"/>
      <c r="K13" s="661"/>
      <c r="L13" s="661"/>
      <c r="M13" s="661"/>
      <c r="N13" s="661"/>
      <c r="O13" s="661"/>
      <c r="P13" s="661"/>
      <c r="Q13" s="662"/>
      <c r="R13" s="663" t="s">
        <v>244</v>
      </c>
      <c r="S13" s="664"/>
      <c r="T13" s="664"/>
      <c r="U13" s="664"/>
      <c r="V13" s="664"/>
      <c r="W13" s="664"/>
      <c r="X13" s="664"/>
      <c r="Y13" s="665"/>
      <c r="Z13" s="699" t="s">
        <v>181</v>
      </c>
      <c r="AA13" s="699"/>
      <c r="AB13" s="699"/>
      <c r="AC13" s="699"/>
      <c r="AD13" s="700" t="s">
        <v>244</v>
      </c>
      <c r="AE13" s="700"/>
      <c r="AF13" s="700"/>
      <c r="AG13" s="700"/>
      <c r="AH13" s="700"/>
      <c r="AI13" s="700"/>
      <c r="AJ13" s="700"/>
      <c r="AK13" s="700"/>
      <c r="AL13" s="666" t="s">
        <v>138</v>
      </c>
      <c r="AM13" s="667"/>
      <c r="AN13" s="667"/>
      <c r="AO13" s="701"/>
      <c r="AP13" s="660" t="s">
        <v>259</v>
      </c>
      <c r="AQ13" s="661"/>
      <c r="AR13" s="661"/>
      <c r="AS13" s="661"/>
      <c r="AT13" s="661"/>
      <c r="AU13" s="661"/>
      <c r="AV13" s="661"/>
      <c r="AW13" s="661"/>
      <c r="AX13" s="661"/>
      <c r="AY13" s="661"/>
      <c r="AZ13" s="661"/>
      <c r="BA13" s="661"/>
      <c r="BB13" s="661"/>
      <c r="BC13" s="661"/>
      <c r="BD13" s="661"/>
      <c r="BE13" s="661"/>
      <c r="BF13" s="662"/>
      <c r="BG13" s="663">
        <v>3389416</v>
      </c>
      <c r="BH13" s="664"/>
      <c r="BI13" s="664"/>
      <c r="BJ13" s="664"/>
      <c r="BK13" s="664"/>
      <c r="BL13" s="664"/>
      <c r="BM13" s="664"/>
      <c r="BN13" s="665"/>
      <c r="BO13" s="699">
        <v>39.799999999999997</v>
      </c>
      <c r="BP13" s="699"/>
      <c r="BQ13" s="699"/>
      <c r="BR13" s="699"/>
      <c r="BS13" s="700" t="s">
        <v>138</v>
      </c>
      <c r="BT13" s="700"/>
      <c r="BU13" s="700"/>
      <c r="BV13" s="700"/>
      <c r="BW13" s="700"/>
      <c r="BX13" s="700"/>
      <c r="BY13" s="700"/>
      <c r="BZ13" s="700"/>
      <c r="CA13" s="700"/>
      <c r="CB13" s="731"/>
      <c r="CD13" s="660" t="s">
        <v>260</v>
      </c>
      <c r="CE13" s="661"/>
      <c r="CF13" s="661"/>
      <c r="CG13" s="661"/>
      <c r="CH13" s="661"/>
      <c r="CI13" s="661"/>
      <c r="CJ13" s="661"/>
      <c r="CK13" s="661"/>
      <c r="CL13" s="661"/>
      <c r="CM13" s="661"/>
      <c r="CN13" s="661"/>
      <c r="CO13" s="661"/>
      <c r="CP13" s="661"/>
      <c r="CQ13" s="662"/>
      <c r="CR13" s="663">
        <v>4849332</v>
      </c>
      <c r="CS13" s="664"/>
      <c r="CT13" s="664"/>
      <c r="CU13" s="664"/>
      <c r="CV13" s="664"/>
      <c r="CW13" s="664"/>
      <c r="CX13" s="664"/>
      <c r="CY13" s="665"/>
      <c r="CZ13" s="699">
        <v>13.4</v>
      </c>
      <c r="DA13" s="699"/>
      <c r="DB13" s="699"/>
      <c r="DC13" s="699"/>
      <c r="DD13" s="669">
        <v>2482954</v>
      </c>
      <c r="DE13" s="664"/>
      <c r="DF13" s="664"/>
      <c r="DG13" s="664"/>
      <c r="DH13" s="664"/>
      <c r="DI13" s="664"/>
      <c r="DJ13" s="664"/>
      <c r="DK13" s="664"/>
      <c r="DL13" s="664"/>
      <c r="DM13" s="664"/>
      <c r="DN13" s="664"/>
      <c r="DO13" s="664"/>
      <c r="DP13" s="665"/>
      <c r="DQ13" s="669">
        <v>2298027</v>
      </c>
      <c r="DR13" s="664"/>
      <c r="DS13" s="664"/>
      <c r="DT13" s="664"/>
      <c r="DU13" s="664"/>
      <c r="DV13" s="664"/>
      <c r="DW13" s="664"/>
      <c r="DX13" s="664"/>
      <c r="DY13" s="664"/>
      <c r="DZ13" s="664"/>
      <c r="EA13" s="664"/>
      <c r="EB13" s="664"/>
      <c r="EC13" s="698"/>
    </row>
    <row r="14" spans="2:143" ht="11.25" customHeight="1" x14ac:dyDescent="0.15">
      <c r="B14" s="660" t="s">
        <v>261</v>
      </c>
      <c r="C14" s="661"/>
      <c r="D14" s="661"/>
      <c r="E14" s="661"/>
      <c r="F14" s="661"/>
      <c r="G14" s="661"/>
      <c r="H14" s="661"/>
      <c r="I14" s="661"/>
      <c r="J14" s="661"/>
      <c r="K14" s="661"/>
      <c r="L14" s="661"/>
      <c r="M14" s="661"/>
      <c r="N14" s="661"/>
      <c r="O14" s="661"/>
      <c r="P14" s="661"/>
      <c r="Q14" s="662"/>
      <c r="R14" s="663" t="s">
        <v>244</v>
      </c>
      <c r="S14" s="664"/>
      <c r="T14" s="664"/>
      <c r="U14" s="664"/>
      <c r="V14" s="664"/>
      <c r="W14" s="664"/>
      <c r="X14" s="664"/>
      <c r="Y14" s="665"/>
      <c r="Z14" s="699" t="s">
        <v>181</v>
      </c>
      <c r="AA14" s="699"/>
      <c r="AB14" s="699"/>
      <c r="AC14" s="699"/>
      <c r="AD14" s="700" t="s">
        <v>181</v>
      </c>
      <c r="AE14" s="700"/>
      <c r="AF14" s="700"/>
      <c r="AG14" s="700"/>
      <c r="AH14" s="700"/>
      <c r="AI14" s="700"/>
      <c r="AJ14" s="700"/>
      <c r="AK14" s="700"/>
      <c r="AL14" s="666" t="s">
        <v>181</v>
      </c>
      <c r="AM14" s="667"/>
      <c r="AN14" s="667"/>
      <c r="AO14" s="701"/>
      <c r="AP14" s="660" t="s">
        <v>262</v>
      </c>
      <c r="AQ14" s="661"/>
      <c r="AR14" s="661"/>
      <c r="AS14" s="661"/>
      <c r="AT14" s="661"/>
      <c r="AU14" s="661"/>
      <c r="AV14" s="661"/>
      <c r="AW14" s="661"/>
      <c r="AX14" s="661"/>
      <c r="AY14" s="661"/>
      <c r="AZ14" s="661"/>
      <c r="BA14" s="661"/>
      <c r="BB14" s="661"/>
      <c r="BC14" s="661"/>
      <c r="BD14" s="661"/>
      <c r="BE14" s="661"/>
      <c r="BF14" s="662"/>
      <c r="BG14" s="663">
        <v>184577</v>
      </c>
      <c r="BH14" s="664"/>
      <c r="BI14" s="664"/>
      <c r="BJ14" s="664"/>
      <c r="BK14" s="664"/>
      <c r="BL14" s="664"/>
      <c r="BM14" s="664"/>
      <c r="BN14" s="665"/>
      <c r="BO14" s="699">
        <v>2.2000000000000002</v>
      </c>
      <c r="BP14" s="699"/>
      <c r="BQ14" s="699"/>
      <c r="BR14" s="699"/>
      <c r="BS14" s="700" t="s">
        <v>181</v>
      </c>
      <c r="BT14" s="700"/>
      <c r="BU14" s="700"/>
      <c r="BV14" s="700"/>
      <c r="BW14" s="700"/>
      <c r="BX14" s="700"/>
      <c r="BY14" s="700"/>
      <c r="BZ14" s="700"/>
      <c r="CA14" s="700"/>
      <c r="CB14" s="731"/>
      <c r="CD14" s="660" t="s">
        <v>263</v>
      </c>
      <c r="CE14" s="661"/>
      <c r="CF14" s="661"/>
      <c r="CG14" s="661"/>
      <c r="CH14" s="661"/>
      <c r="CI14" s="661"/>
      <c r="CJ14" s="661"/>
      <c r="CK14" s="661"/>
      <c r="CL14" s="661"/>
      <c r="CM14" s="661"/>
      <c r="CN14" s="661"/>
      <c r="CO14" s="661"/>
      <c r="CP14" s="661"/>
      <c r="CQ14" s="662"/>
      <c r="CR14" s="663">
        <v>925632</v>
      </c>
      <c r="CS14" s="664"/>
      <c r="CT14" s="664"/>
      <c r="CU14" s="664"/>
      <c r="CV14" s="664"/>
      <c r="CW14" s="664"/>
      <c r="CX14" s="664"/>
      <c r="CY14" s="665"/>
      <c r="CZ14" s="699">
        <v>2.6</v>
      </c>
      <c r="DA14" s="699"/>
      <c r="DB14" s="699"/>
      <c r="DC14" s="699"/>
      <c r="DD14" s="669">
        <v>111294</v>
      </c>
      <c r="DE14" s="664"/>
      <c r="DF14" s="664"/>
      <c r="DG14" s="664"/>
      <c r="DH14" s="664"/>
      <c r="DI14" s="664"/>
      <c r="DJ14" s="664"/>
      <c r="DK14" s="664"/>
      <c r="DL14" s="664"/>
      <c r="DM14" s="664"/>
      <c r="DN14" s="664"/>
      <c r="DO14" s="664"/>
      <c r="DP14" s="665"/>
      <c r="DQ14" s="669">
        <v>823217</v>
      </c>
      <c r="DR14" s="664"/>
      <c r="DS14" s="664"/>
      <c r="DT14" s="664"/>
      <c r="DU14" s="664"/>
      <c r="DV14" s="664"/>
      <c r="DW14" s="664"/>
      <c r="DX14" s="664"/>
      <c r="DY14" s="664"/>
      <c r="DZ14" s="664"/>
      <c r="EA14" s="664"/>
      <c r="EB14" s="664"/>
      <c r="EC14" s="698"/>
    </row>
    <row r="15" spans="2:143" ht="11.25" customHeight="1" x14ac:dyDescent="0.15">
      <c r="B15" s="660" t="s">
        <v>264</v>
      </c>
      <c r="C15" s="661"/>
      <c r="D15" s="661"/>
      <c r="E15" s="661"/>
      <c r="F15" s="661"/>
      <c r="G15" s="661"/>
      <c r="H15" s="661"/>
      <c r="I15" s="661"/>
      <c r="J15" s="661"/>
      <c r="K15" s="661"/>
      <c r="L15" s="661"/>
      <c r="M15" s="661"/>
      <c r="N15" s="661"/>
      <c r="O15" s="661"/>
      <c r="P15" s="661"/>
      <c r="Q15" s="662"/>
      <c r="R15" s="663" t="s">
        <v>138</v>
      </c>
      <c r="S15" s="664"/>
      <c r="T15" s="664"/>
      <c r="U15" s="664"/>
      <c r="V15" s="664"/>
      <c r="W15" s="664"/>
      <c r="X15" s="664"/>
      <c r="Y15" s="665"/>
      <c r="Z15" s="699" t="s">
        <v>138</v>
      </c>
      <c r="AA15" s="699"/>
      <c r="AB15" s="699"/>
      <c r="AC15" s="699"/>
      <c r="AD15" s="700" t="s">
        <v>181</v>
      </c>
      <c r="AE15" s="700"/>
      <c r="AF15" s="700"/>
      <c r="AG15" s="700"/>
      <c r="AH15" s="700"/>
      <c r="AI15" s="700"/>
      <c r="AJ15" s="700"/>
      <c r="AK15" s="700"/>
      <c r="AL15" s="666" t="s">
        <v>244</v>
      </c>
      <c r="AM15" s="667"/>
      <c r="AN15" s="667"/>
      <c r="AO15" s="701"/>
      <c r="AP15" s="660" t="s">
        <v>265</v>
      </c>
      <c r="AQ15" s="661"/>
      <c r="AR15" s="661"/>
      <c r="AS15" s="661"/>
      <c r="AT15" s="661"/>
      <c r="AU15" s="661"/>
      <c r="AV15" s="661"/>
      <c r="AW15" s="661"/>
      <c r="AX15" s="661"/>
      <c r="AY15" s="661"/>
      <c r="AZ15" s="661"/>
      <c r="BA15" s="661"/>
      <c r="BB15" s="661"/>
      <c r="BC15" s="661"/>
      <c r="BD15" s="661"/>
      <c r="BE15" s="661"/>
      <c r="BF15" s="662"/>
      <c r="BG15" s="663">
        <v>573637</v>
      </c>
      <c r="BH15" s="664"/>
      <c r="BI15" s="664"/>
      <c r="BJ15" s="664"/>
      <c r="BK15" s="664"/>
      <c r="BL15" s="664"/>
      <c r="BM15" s="664"/>
      <c r="BN15" s="665"/>
      <c r="BO15" s="699">
        <v>6.7</v>
      </c>
      <c r="BP15" s="699"/>
      <c r="BQ15" s="699"/>
      <c r="BR15" s="699"/>
      <c r="BS15" s="700" t="s">
        <v>138</v>
      </c>
      <c r="BT15" s="700"/>
      <c r="BU15" s="700"/>
      <c r="BV15" s="700"/>
      <c r="BW15" s="700"/>
      <c r="BX15" s="700"/>
      <c r="BY15" s="700"/>
      <c r="BZ15" s="700"/>
      <c r="CA15" s="700"/>
      <c r="CB15" s="731"/>
      <c r="CD15" s="660" t="s">
        <v>266</v>
      </c>
      <c r="CE15" s="661"/>
      <c r="CF15" s="661"/>
      <c r="CG15" s="661"/>
      <c r="CH15" s="661"/>
      <c r="CI15" s="661"/>
      <c r="CJ15" s="661"/>
      <c r="CK15" s="661"/>
      <c r="CL15" s="661"/>
      <c r="CM15" s="661"/>
      <c r="CN15" s="661"/>
      <c r="CO15" s="661"/>
      <c r="CP15" s="661"/>
      <c r="CQ15" s="662"/>
      <c r="CR15" s="663">
        <v>3671135</v>
      </c>
      <c r="CS15" s="664"/>
      <c r="CT15" s="664"/>
      <c r="CU15" s="664"/>
      <c r="CV15" s="664"/>
      <c r="CW15" s="664"/>
      <c r="CX15" s="664"/>
      <c r="CY15" s="665"/>
      <c r="CZ15" s="699">
        <v>10.1</v>
      </c>
      <c r="DA15" s="699"/>
      <c r="DB15" s="699"/>
      <c r="DC15" s="699"/>
      <c r="DD15" s="669">
        <v>694164</v>
      </c>
      <c r="DE15" s="664"/>
      <c r="DF15" s="664"/>
      <c r="DG15" s="664"/>
      <c r="DH15" s="664"/>
      <c r="DI15" s="664"/>
      <c r="DJ15" s="664"/>
      <c r="DK15" s="664"/>
      <c r="DL15" s="664"/>
      <c r="DM15" s="664"/>
      <c r="DN15" s="664"/>
      <c r="DO15" s="664"/>
      <c r="DP15" s="665"/>
      <c r="DQ15" s="669">
        <v>2485760</v>
      </c>
      <c r="DR15" s="664"/>
      <c r="DS15" s="664"/>
      <c r="DT15" s="664"/>
      <c r="DU15" s="664"/>
      <c r="DV15" s="664"/>
      <c r="DW15" s="664"/>
      <c r="DX15" s="664"/>
      <c r="DY15" s="664"/>
      <c r="DZ15" s="664"/>
      <c r="EA15" s="664"/>
      <c r="EB15" s="664"/>
      <c r="EC15" s="698"/>
    </row>
    <row r="16" spans="2:143" ht="11.25" customHeight="1" x14ac:dyDescent="0.15">
      <c r="B16" s="660" t="s">
        <v>267</v>
      </c>
      <c r="C16" s="661"/>
      <c r="D16" s="661"/>
      <c r="E16" s="661"/>
      <c r="F16" s="661"/>
      <c r="G16" s="661"/>
      <c r="H16" s="661"/>
      <c r="I16" s="661"/>
      <c r="J16" s="661"/>
      <c r="K16" s="661"/>
      <c r="L16" s="661"/>
      <c r="M16" s="661"/>
      <c r="N16" s="661"/>
      <c r="O16" s="661"/>
      <c r="P16" s="661"/>
      <c r="Q16" s="662"/>
      <c r="R16" s="663">
        <v>22668</v>
      </c>
      <c r="S16" s="664"/>
      <c r="T16" s="664"/>
      <c r="U16" s="664"/>
      <c r="V16" s="664"/>
      <c r="W16" s="664"/>
      <c r="X16" s="664"/>
      <c r="Y16" s="665"/>
      <c r="Z16" s="699">
        <v>0.1</v>
      </c>
      <c r="AA16" s="699"/>
      <c r="AB16" s="699"/>
      <c r="AC16" s="699"/>
      <c r="AD16" s="700">
        <v>22668</v>
      </c>
      <c r="AE16" s="700"/>
      <c r="AF16" s="700"/>
      <c r="AG16" s="700"/>
      <c r="AH16" s="700"/>
      <c r="AI16" s="700"/>
      <c r="AJ16" s="700"/>
      <c r="AK16" s="700"/>
      <c r="AL16" s="666">
        <v>0.1</v>
      </c>
      <c r="AM16" s="667"/>
      <c r="AN16" s="667"/>
      <c r="AO16" s="701"/>
      <c r="AP16" s="660" t="s">
        <v>268</v>
      </c>
      <c r="AQ16" s="661"/>
      <c r="AR16" s="661"/>
      <c r="AS16" s="661"/>
      <c r="AT16" s="661"/>
      <c r="AU16" s="661"/>
      <c r="AV16" s="661"/>
      <c r="AW16" s="661"/>
      <c r="AX16" s="661"/>
      <c r="AY16" s="661"/>
      <c r="AZ16" s="661"/>
      <c r="BA16" s="661"/>
      <c r="BB16" s="661"/>
      <c r="BC16" s="661"/>
      <c r="BD16" s="661"/>
      <c r="BE16" s="661"/>
      <c r="BF16" s="662"/>
      <c r="BG16" s="663" t="s">
        <v>181</v>
      </c>
      <c r="BH16" s="664"/>
      <c r="BI16" s="664"/>
      <c r="BJ16" s="664"/>
      <c r="BK16" s="664"/>
      <c r="BL16" s="664"/>
      <c r="BM16" s="664"/>
      <c r="BN16" s="665"/>
      <c r="BO16" s="699" t="s">
        <v>138</v>
      </c>
      <c r="BP16" s="699"/>
      <c r="BQ16" s="699"/>
      <c r="BR16" s="699"/>
      <c r="BS16" s="700" t="s">
        <v>244</v>
      </c>
      <c r="BT16" s="700"/>
      <c r="BU16" s="700"/>
      <c r="BV16" s="700"/>
      <c r="BW16" s="700"/>
      <c r="BX16" s="700"/>
      <c r="BY16" s="700"/>
      <c r="BZ16" s="700"/>
      <c r="CA16" s="700"/>
      <c r="CB16" s="731"/>
      <c r="CD16" s="660" t="s">
        <v>269</v>
      </c>
      <c r="CE16" s="661"/>
      <c r="CF16" s="661"/>
      <c r="CG16" s="661"/>
      <c r="CH16" s="661"/>
      <c r="CI16" s="661"/>
      <c r="CJ16" s="661"/>
      <c r="CK16" s="661"/>
      <c r="CL16" s="661"/>
      <c r="CM16" s="661"/>
      <c r="CN16" s="661"/>
      <c r="CO16" s="661"/>
      <c r="CP16" s="661"/>
      <c r="CQ16" s="662"/>
      <c r="CR16" s="663" t="s">
        <v>244</v>
      </c>
      <c r="CS16" s="664"/>
      <c r="CT16" s="664"/>
      <c r="CU16" s="664"/>
      <c r="CV16" s="664"/>
      <c r="CW16" s="664"/>
      <c r="CX16" s="664"/>
      <c r="CY16" s="665"/>
      <c r="CZ16" s="699" t="s">
        <v>138</v>
      </c>
      <c r="DA16" s="699"/>
      <c r="DB16" s="699"/>
      <c r="DC16" s="699"/>
      <c r="DD16" s="669" t="s">
        <v>244</v>
      </c>
      <c r="DE16" s="664"/>
      <c r="DF16" s="664"/>
      <c r="DG16" s="664"/>
      <c r="DH16" s="664"/>
      <c r="DI16" s="664"/>
      <c r="DJ16" s="664"/>
      <c r="DK16" s="664"/>
      <c r="DL16" s="664"/>
      <c r="DM16" s="664"/>
      <c r="DN16" s="664"/>
      <c r="DO16" s="664"/>
      <c r="DP16" s="665"/>
      <c r="DQ16" s="669" t="s">
        <v>138</v>
      </c>
      <c r="DR16" s="664"/>
      <c r="DS16" s="664"/>
      <c r="DT16" s="664"/>
      <c r="DU16" s="664"/>
      <c r="DV16" s="664"/>
      <c r="DW16" s="664"/>
      <c r="DX16" s="664"/>
      <c r="DY16" s="664"/>
      <c r="DZ16" s="664"/>
      <c r="EA16" s="664"/>
      <c r="EB16" s="664"/>
      <c r="EC16" s="698"/>
    </row>
    <row r="17" spans="2:133" ht="11.25" customHeight="1" x14ac:dyDescent="0.15">
      <c r="B17" s="660" t="s">
        <v>270</v>
      </c>
      <c r="C17" s="661"/>
      <c r="D17" s="661"/>
      <c r="E17" s="661"/>
      <c r="F17" s="661"/>
      <c r="G17" s="661"/>
      <c r="H17" s="661"/>
      <c r="I17" s="661"/>
      <c r="J17" s="661"/>
      <c r="K17" s="661"/>
      <c r="L17" s="661"/>
      <c r="M17" s="661"/>
      <c r="N17" s="661"/>
      <c r="O17" s="661"/>
      <c r="P17" s="661"/>
      <c r="Q17" s="662"/>
      <c r="R17" s="663">
        <v>100763</v>
      </c>
      <c r="S17" s="664"/>
      <c r="T17" s="664"/>
      <c r="U17" s="664"/>
      <c r="V17" s="664"/>
      <c r="W17" s="664"/>
      <c r="X17" s="664"/>
      <c r="Y17" s="665"/>
      <c r="Z17" s="699">
        <v>0.3</v>
      </c>
      <c r="AA17" s="699"/>
      <c r="AB17" s="699"/>
      <c r="AC17" s="699"/>
      <c r="AD17" s="700">
        <v>100763</v>
      </c>
      <c r="AE17" s="700"/>
      <c r="AF17" s="700"/>
      <c r="AG17" s="700"/>
      <c r="AH17" s="700"/>
      <c r="AI17" s="700"/>
      <c r="AJ17" s="700"/>
      <c r="AK17" s="700"/>
      <c r="AL17" s="666">
        <v>0.6</v>
      </c>
      <c r="AM17" s="667"/>
      <c r="AN17" s="667"/>
      <c r="AO17" s="701"/>
      <c r="AP17" s="660" t="s">
        <v>271</v>
      </c>
      <c r="AQ17" s="661"/>
      <c r="AR17" s="661"/>
      <c r="AS17" s="661"/>
      <c r="AT17" s="661"/>
      <c r="AU17" s="661"/>
      <c r="AV17" s="661"/>
      <c r="AW17" s="661"/>
      <c r="AX17" s="661"/>
      <c r="AY17" s="661"/>
      <c r="AZ17" s="661"/>
      <c r="BA17" s="661"/>
      <c r="BB17" s="661"/>
      <c r="BC17" s="661"/>
      <c r="BD17" s="661"/>
      <c r="BE17" s="661"/>
      <c r="BF17" s="662"/>
      <c r="BG17" s="663" t="s">
        <v>244</v>
      </c>
      <c r="BH17" s="664"/>
      <c r="BI17" s="664"/>
      <c r="BJ17" s="664"/>
      <c r="BK17" s="664"/>
      <c r="BL17" s="664"/>
      <c r="BM17" s="664"/>
      <c r="BN17" s="665"/>
      <c r="BO17" s="699" t="s">
        <v>138</v>
      </c>
      <c r="BP17" s="699"/>
      <c r="BQ17" s="699"/>
      <c r="BR17" s="699"/>
      <c r="BS17" s="700" t="s">
        <v>138</v>
      </c>
      <c r="BT17" s="700"/>
      <c r="BU17" s="700"/>
      <c r="BV17" s="700"/>
      <c r="BW17" s="700"/>
      <c r="BX17" s="700"/>
      <c r="BY17" s="700"/>
      <c r="BZ17" s="700"/>
      <c r="CA17" s="700"/>
      <c r="CB17" s="731"/>
      <c r="CD17" s="660" t="s">
        <v>272</v>
      </c>
      <c r="CE17" s="661"/>
      <c r="CF17" s="661"/>
      <c r="CG17" s="661"/>
      <c r="CH17" s="661"/>
      <c r="CI17" s="661"/>
      <c r="CJ17" s="661"/>
      <c r="CK17" s="661"/>
      <c r="CL17" s="661"/>
      <c r="CM17" s="661"/>
      <c r="CN17" s="661"/>
      <c r="CO17" s="661"/>
      <c r="CP17" s="661"/>
      <c r="CQ17" s="662"/>
      <c r="CR17" s="663">
        <v>2791514</v>
      </c>
      <c r="CS17" s="664"/>
      <c r="CT17" s="664"/>
      <c r="CU17" s="664"/>
      <c r="CV17" s="664"/>
      <c r="CW17" s="664"/>
      <c r="CX17" s="664"/>
      <c r="CY17" s="665"/>
      <c r="CZ17" s="699">
        <v>7.7</v>
      </c>
      <c r="DA17" s="699"/>
      <c r="DB17" s="699"/>
      <c r="DC17" s="699"/>
      <c r="DD17" s="669" t="s">
        <v>138</v>
      </c>
      <c r="DE17" s="664"/>
      <c r="DF17" s="664"/>
      <c r="DG17" s="664"/>
      <c r="DH17" s="664"/>
      <c r="DI17" s="664"/>
      <c r="DJ17" s="664"/>
      <c r="DK17" s="664"/>
      <c r="DL17" s="664"/>
      <c r="DM17" s="664"/>
      <c r="DN17" s="664"/>
      <c r="DO17" s="664"/>
      <c r="DP17" s="665"/>
      <c r="DQ17" s="669">
        <v>2696253</v>
      </c>
      <c r="DR17" s="664"/>
      <c r="DS17" s="664"/>
      <c r="DT17" s="664"/>
      <c r="DU17" s="664"/>
      <c r="DV17" s="664"/>
      <c r="DW17" s="664"/>
      <c r="DX17" s="664"/>
      <c r="DY17" s="664"/>
      <c r="DZ17" s="664"/>
      <c r="EA17" s="664"/>
      <c r="EB17" s="664"/>
      <c r="EC17" s="698"/>
    </row>
    <row r="18" spans="2:133" ht="11.25" customHeight="1" x14ac:dyDescent="0.15">
      <c r="B18" s="660" t="s">
        <v>273</v>
      </c>
      <c r="C18" s="661"/>
      <c r="D18" s="661"/>
      <c r="E18" s="661"/>
      <c r="F18" s="661"/>
      <c r="G18" s="661"/>
      <c r="H18" s="661"/>
      <c r="I18" s="661"/>
      <c r="J18" s="661"/>
      <c r="K18" s="661"/>
      <c r="L18" s="661"/>
      <c r="M18" s="661"/>
      <c r="N18" s="661"/>
      <c r="O18" s="661"/>
      <c r="P18" s="661"/>
      <c r="Q18" s="662"/>
      <c r="R18" s="663">
        <v>84250</v>
      </c>
      <c r="S18" s="664"/>
      <c r="T18" s="664"/>
      <c r="U18" s="664"/>
      <c r="V18" s="664"/>
      <c r="W18" s="664"/>
      <c r="X18" s="664"/>
      <c r="Y18" s="665"/>
      <c r="Z18" s="699">
        <v>0.2</v>
      </c>
      <c r="AA18" s="699"/>
      <c r="AB18" s="699"/>
      <c r="AC18" s="699"/>
      <c r="AD18" s="700">
        <v>84250</v>
      </c>
      <c r="AE18" s="700"/>
      <c r="AF18" s="700"/>
      <c r="AG18" s="700"/>
      <c r="AH18" s="700"/>
      <c r="AI18" s="700"/>
      <c r="AJ18" s="700"/>
      <c r="AK18" s="700"/>
      <c r="AL18" s="666">
        <v>0.5</v>
      </c>
      <c r="AM18" s="667"/>
      <c r="AN18" s="667"/>
      <c r="AO18" s="701"/>
      <c r="AP18" s="660" t="s">
        <v>274</v>
      </c>
      <c r="AQ18" s="661"/>
      <c r="AR18" s="661"/>
      <c r="AS18" s="661"/>
      <c r="AT18" s="661"/>
      <c r="AU18" s="661"/>
      <c r="AV18" s="661"/>
      <c r="AW18" s="661"/>
      <c r="AX18" s="661"/>
      <c r="AY18" s="661"/>
      <c r="AZ18" s="661"/>
      <c r="BA18" s="661"/>
      <c r="BB18" s="661"/>
      <c r="BC18" s="661"/>
      <c r="BD18" s="661"/>
      <c r="BE18" s="661"/>
      <c r="BF18" s="662"/>
      <c r="BG18" s="663" t="s">
        <v>244</v>
      </c>
      <c r="BH18" s="664"/>
      <c r="BI18" s="664"/>
      <c r="BJ18" s="664"/>
      <c r="BK18" s="664"/>
      <c r="BL18" s="664"/>
      <c r="BM18" s="664"/>
      <c r="BN18" s="665"/>
      <c r="BO18" s="699" t="s">
        <v>138</v>
      </c>
      <c r="BP18" s="699"/>
      <c r="BQ18" s="699"/>
      <c r="BR18" s="699"/>
      <c r="BS18" s="700" t="s">
        <v>244</v>
      </c>
      <c r="BT18" s="700"/>
      <c r="BU18" s="700"/>
      <c r="BV18" s="700"/>
      <c r="BW18" s="700"/>
      <c r="BX18" s="700"/>
      <c r="BY18" s="700"/>
      <c r="BZ18" s="700"/>
      <c r="CA18" s="700"/>
      <c r="CB18" s="731"/>
      <c r="CD18" s="660" t="s">
        <v>275</v>
      </c>
      <c r="CE18" s="661"/>
      <c r="CF18" s="661"/>
      <c r="CG18" s="661"/>
      <c r="CH18" s="661"/>
      <c r="CI18" s="661"/>
      <c r="CJ18" s="661"/>
      <c r="CK18" s="661"/>
      <c r="CL18" s="661"/>
      <c r="CM18" s="661"/>
      <c r="CN18" s="661"/>
      <c r="CO18" s="661"/>
      <c r="CP18" s="661"/>
      <c r="CQ18" s="662"/>
      <c r="CR18" s="663" t="s">
        <v>244</v>
      </c>
      <c r="CS18" s="664"/>
      <c r="CT18" s="664"/>
      <c r="CU18" s="664"/>
      <c r="CV18" s="664"/>
      <c r="CW18" s="664"/>
      <c r="CX18" s="664"/>
      <c r="CY18" s="665"/>
      <c r="CZ18" s="699" t="s">
        <v>244</v>
      </c>
      <c r="DA18" s="699"/>
      <c r="DB18" s="699"/>
      <c r="DC18" s="699"/>
      <c r="DD18" s="669" t="s">
        <v>244</v>
      </c>
      <c r="DE18" s="664"/>
      <c r="DF18" s="664"/>
      <c r="DG18" s="664"/>
      <c r="DH18" s="664"/>
      <c r="DI18" s="664"/>
      <c r="DJ18" s="664"/>
      <c r="DK18" s="664"/>
      <c r="DL18" s="664"/>
      <c r="DM18" s="664"/>
      <c r="DN18" s="664"/>
      <c r="DO18" s="664"/>
      <c r="DP18" s="665"/>
      <c r="DQ18" s="669" t="s">
        <v>138</v>
      </c>
      <c r="DR18" s="664"/>
      <c r="DS18" s="664"/>
      <c r="DT18" s="664"/>
      <c r="DU18" s="664"/>
      <c r="DV18" s="664"/>
      <c r="DW18" s="664"/>
      <c r="DX18" s="664"/>
      <c r="DY18" s="664"/>
      <c r="DZ18" s="664"/>
      <c r="EA18" s="664"/>
      <c r="EB18" s="664"/>
      <c r="EC18" s="698"/>
    </row>
    <row r="19" spans="2:133" ht="11.25" customHeight="1" x14ac:dyDescent="0.15">
      <c r="B19" s="660" t="s">
        <v>276</v>
      </c>
      <c r="C19" s="661"/>
      <c r="D19" s="661"/>
      <c r="E19" s="661"/>
      <c r="F19" s="661"/>
      <c r="G19" s="661"/>
      <c r="H19" s="661"/>
      <c r="I19" s="661"/>
      <c r="J19" s="661"/>
      <c r="K19" s="661"/>
      <c r="L19" s="661"/>
      <c r="M19" s="661"/>
      <c r="N19" s="661"/>
      <c r="O19" s="661"/>
      <c r="P19" s="661"/>
      <c r="Q19" s="662"/>
      <c r="R19" s="663">
        <v>83754</v>
      </c>
      <c r="S19" s="664"/>
      <c r="T19" s="664"/>
      <c r="U19" s="664"/>
      <c r="V19" s="664"/>
      <c r="W19" s="664"/>
      <c r="X19" s="664"/>
      <c r="Y19" s="665"/>
      <c r="Z19" s="699">
        <v>0.2</v>
      </c>
      <c r="AA19" s="699"/>
      <c r="AB19" s="699"/>
      <c r="AC19" s="699"/>
      <c r="AD19" s="700">
        <v>83754</v>
      </c>
      <c r="AE19" s="700"/>
      <c r="AF19" s="700"/>
      <c r="AG19" s="700"/>
      <c r="AH19" s="700"/>
      <c r="AI19" s="700"/>
      <c r="AJ19" s="700"/>
      <c r="AK19" s="700"/>
      <c r="AL19" s="666">
        <v>0.5</v>
      </c>
      <c r="AM19" s="667"/>
      <c r="AN19" s="667"/>
      <c r="AO19" s="701"/>
      <c r="AP19" s="660" t="s">
        <v>277</v>
      </c>
      <c r="AQ19" s="661"/>
      <c r="AR19" s="661"/>
      <c r="AS19" s="661"/>
      <c r="AT19" s="661"/>
      <c r="AU19" s="661"/>
      <c r="AV19" s="661"/>
      <c r="AW19" s="661"/>
      <c r="AX19" s="661"/>
      <c r="AY19" s="661"/>
      <c r="AZ19" s="661"/>
      <c r="BA19" s="661"/>
      <c r="BB19" s="661"/>
      <c r="BC19" s="661"/>
      <c r="BD19" s="661"/>
      <c r="BE19" s="661"/>
      <c r="BF19" s="662"/>
      <c r="BG19" s="663">
        <v>608622</v>
      </c>
      <c r="BH19" s="664"/>
      <c r="BI19" s="664"/>
      <c r="BJ19" s="664"/>
      <c r="BK19" s="664"/>
      <c r="BL19" s="664"/>
      <c r="BM19" s="664"/>
      <c r="BN19" s="665"/>
      <c r="BO19" s="699">
        <v>7.2</v>
      </c>
      <c r="BP19" s="699"/>
      <c r="BQ19" s="699"/>
      <c r="BR19" s="699"/>
      <c r="BS19" s="700" t="s">
        <v>181</v>
      </c>
      <c r="BT19" s="700"/>
      <c r="BU19" s="700"/>
      <c r="BV19" s="700"/>
      <c r="BW19" s="700"/>
      <c r="BX19" s="700"/>
      <c r="BY19" s="700"/>
      <c r="BZ19" s="700"/>
      <c r="CA19" s="700"/>
      <c r="CB19" s="731"/>
      <c r="CD19" s="660" t="s">
        <v>278</v>
      </c>
      <c r="CE19" s="661"/>
      <c r="CF19" s="661"/>
      <c r="CG19" s="661"/>
      <c r="CH19" s="661"/>
      <c r="CI19" s="661"/>
      <c r="CJ19" s="661"/>
      <c r="CK19" s="661"/>
      <c r="CL19" s="661"/>
      <c r="CM19" s="661"/>
      <c r="CN19" s="661"/>
      <c r="CO19" s="661"/>
      <c r="CP19" s="661"/>
      <c r="CQ19" s="662"/>
      <c r="CR19" s="663" t="s">
        <v>138</v>
      </c>
      <c r="CS19" s="664"/>
      <c r="CT19" s="664"/>
      <c r="CU19" s="664"/>
      <c r="CV19" s="664"/>
      <c r="CW19" s="664"/>
      <c r="CX19" s="664"/>
      <c r="CY19" s="665"/>
      <c r="CZ19" s="699" t="s">
        <v>138</v>
      </c>
      <c r="DA19" s="699"/>
      <c r="DB19" s="699"/>
      <c r="DC19" s="699"/>
      <c r="DD19" s="669" t="s">
        <v>244</v>
      </c>
      <c r="DE19" s="664"/>
      <c r="DF19" s="664"/>
      <c r="DG19" s="664"/>
      <c r="DH19" s="664"/>
      <c r="DI19" s="664"/>
      <c r="DJ19" s="664"/>
      <c r="DK19" s="664"/>
      <c r="DL19" s="664"/>
      <c r="DM19" s="664"/>
      <c r="DN19" s="664"/>
      <c r="DO19" s="664"/>
      <c r="DP19" s="665"/>
      <c r="DQ19" s="669" t="s">
        <v>138</v>
      </c>
      <c r="DR19" s="664"/>
      <c r="DS19" s="664"/>
      <c r="DT19" s="664"/>
      <c r="DU19" s="664"/>
      <c r="DV19" s="664"/>
      <c r="DW19" s="664"/>
      <c r="DX19" s="664"/>
      <c r="DY19" s="664"/>
      <c r="DZ19" s="664"/>
      <c r="EA19" s="664"/>
      <c r="EB19" s="664"/>
      <c r="EC19" s="698"/>
    </row>
    <row r="20" spans="2:133" ht="11.25" customHeight="1" x14ac:dyDescent="0.15">
      <c r="B20" s="732" t="s">
        <v>279</v>
      </c>
      <c r="C20" s="733"/>
      <c r="D20" s="733"/>
      <c r="E20" s="733"/>
      <c r="F20" s="733"/>
      <c r="G20" s="733"/>
      <c r="H20" s="733"/>
      <c r="I20" s="733"/>
      <c r="J20" s="733"/>
      <c r="K20" s="733"/>
      <c r="L20" s="733"/>
      <c r="M20" s="733"/>
      <c r="N20" s="733"/>
      <c r="O20" s="733"/>
      <c r="P20" s="733"/>
      <c r="Q20" s="734"/>
      <c r="R20" s="663">
        <v>496</v>
      </c>
      <c r="S20" s="664"/>
      <c r="T20" s="664"/>
      <c r="U20" s="664"/>
      <c r="V20" s="664"/>
      <c r="W20" s="664"/>
      <c r="X20" s="664"/>
      <c r="Y20" s="665"/>
      <c r="Z20" s="699">
        <v>0</v>
      </c>
      <c r="AA20" s="699"/>
      <c r="AB20" s="699"/>
      <c r="AC20" s="699"/>
      <c r="AD20" s="700">
        <v>496</v>
      </c>
      <c r="AE20" s="700"/>
      <c r="AF20" s="700"/>
      <c r="AG20" s="700"/>
      <c r="AH20" s="700"/>
      <c r="AI20" s="700"/>
      <c r="AJ20" s="700"/>
      <c r="AK20" s="700"/>
      <c r="AL20" s="666">
        <v>0</v>
      </c>
      <c r="AM20" s="667"/>
      <c r="AN20" s="667"/>
      <c r="AO20" s="701"/>
      <c r="AP20" s="660" t="s">
        <v>280</v>
      </c>
      <c r="AQ20" s="661"/>
      <c r="AR20" s="661"/>
      <c r="AS20" s="661"/>
      <c r="AT20" s="661"/>
      <c r="AU20" s="661"/>
      <c r="AV20" s="661"/>
      <c r="AW20" s="661"/>
      <c r="AX20" s="661"/>
      <c r="AY20" s="661"/>
      <c r="AZ20" s="661"/>
      <c r="BA20" s="661"/>
      <c r="BB20" s="661"/>
      <c r="BC20" s="661"/>
      <c r="BD20" s="661"/>
      <c r="BE20" s="661"/>
      <c r="BF20" s="662"/>
      <c r="BG20" s="663">
        <v>608622</v>
      </c>
      <c r="BH20" s="664"/>
      <c r="BI20" s="664"/>
      <c r="BJ20" s="664"/>
      <c r="BK20" s="664"/>
      <c r="BL20" s="664"/>
      <c r="BM20" s="664"/>
      <c r="BN20" s="665"/>
      <c r="BO20" s="699">
        <v>7.2</v>
      </c>
      <c r="BP20" s="699"/>
      <c r="BQ20" s="699"/>
      <c r="BR20" s="699"/>
      <c r="BS20" s="700" t="s">
        <v>138</v>
      </c>
      <c r="BT20" s="700"/>
      <c r="BU20" s="700"/>
      <c r="BV20" s="700"/>
      <c r="BW20" s="700"/>
      <c r="BX20" s="700"/>
      <c r="BY20" s="700"/>
      <c r="BZ20" s="700"/>
      <c r="CA20" s="700"/>
      <c r="CB20" s="731"/>
      <c r="CD20" s="660" t="s">
        <v>281</v>
      </c>
      <c r="CE20" s="661"/>
      <c r="CF20" s="661"/>
      <c r="CG20" s="661"/>
      <c r="CH20" s="661"/>
      <c r="CI20" s="661"/>
      <c r="CJ20" s="661"/>
      <c r="CK20" s="661"/>
      <c r="CL20" s="661"/>
      <c r="CM20" s="661"/>
      <c r="CN20" s="661"/>
      <c r="CO20" s="661"/>
      <c r="CP20" s="661"/>
      <c r="CQ20" s="662"/>
      <c r="CR20" s="663">
        <v>36269507</v>
      </c>
      <c r="CS20" s="664"/>
      <c r="CT20" s="664"/>
      <c r="CU20" s="664"/>
      <c r="CV20" s="664"/>
      <c r="CW20" s="664"/>
      <c r="CX20" s="664"/>
      <c r="CY20" s="665"/>
      <c r="CZ20" s="699">
        <v>100</v>
      </c>
      <c r="DA20" s="699"/>
      <c r="DB20" s="699"/>
      <c r="DC20" s="699"/>
      <c r="DD20" s="669">
        <v>3840085</v>
      </c>
      <c r="DE20" s="664"/>
      <c r="DF20" s="664"/>
      <c r="DG20" s="664"/>
      <c r="DH20" s="664"/>
      <c r="DI20" s="664"/>
      <c r="DJ20" s="664"/>
      <c r="DK20" s="664"/>
      <c r="DL20" s="664"/>
      <c r="DM20" s="664"/>
      <c r="DN20" s="664"/>
      <c r="DO20" s="664"/>
      <c r="DP20" s="665"/>
      <c r="DQ20" s="669">
        <v>19167548</v>
      </c>
      <c r="DR20" s="664"/>
      <c r="DS20" s="664"/>
      <c r="DT20" s="664"/>
      <c r="DU20" s="664"/>
      <c r="DV20" s="664"/>
      <c r="DW20" s="664"/>
      <c r="DX20" s="664"/>
      <c r="DY20" s="664"/>
      <c r="DZ20" s="664"/>
      <c r="EA20" s="664"/>
      <c r="EB20" s="664"/>
      <c r="EC20" s="698"/>
    </row>
    <row r="21" spans="2:133" ht="11.25" customHeight="1" x14ac:dyDescent="0.15">
      <c r="B21" s="660" t="s">
        <v>282</v>
      </c>
      <c r="C21" s="661"/>
      <c r="D21" s="661"/>
      <c r="E21" s="661"/>
      <c r="F21" s="661"/>
      <c r="G21" s="661"/>
      <c r="H21" s="661"/>
      <c r="I21" s="661"/>
      <c r="J21" s="661"/>
      <c r="K21" s="661"/>
      <c r="L21" s="661"/>
      <c r="M21" s="661"/>
      <c r="N21" s="661"/>
      <c r="O21" s="661"/>
      <c r="P21" s="661"/>
      <c r="Q21" s="662"/>
      <c r="R21" s="663">
        <v>6102276</v>
      </c>
      <c r="S21" s="664"/>
      <c r="T21" s="664"/>
      <c r="U21" s="664"/>
      <c r="V21" s="664"/>
      <c r="W21" s="664"/>
      <c r="X21" s="664"/>
      <c r="Y21" s="665"/>
      <c r="Z21" s="699">
        <v>16.3</v>
      </c>
      <c r="AA21" s="699"/>
      <c r="AB21" s="699"/>
      <c r="AC21" s="699"/>
      <c r="AD21" s="700">
        <v>5433508</v>
      </c>
      <c r="AE21" s="700"/>
      <c r="AF21" s="700"/>
      <c r="AG21" s="700"/>
      <c r="AH21" s="700"/>
      <c r="AI21" s="700"/>
      <c r="AJ21" s="700"/>
      <c r="AK21" s="700"/>
      <c r="AL21" s="666">
        <v>33.9</v>
      </c>
      <c r="AM21" s="667"/>
      <c r="AN21" s="667"/>
      <c r="AO21" s="701"/>
      <c r="AP21" s="660" t="s">
        <v>283</v>
      </c>
      <c r="AQ21" s="735"/>
      <c r="AR21" s="735"/>
      <c r="AS21" s="735"/>
      <c r="AT21" s="735"/>
      <c r="AU21" s="735"/>
      <c r="AV21" s="735"/>
      <c r="AW21" s="735"/>
      <c r="AX21" s="735"/>
      <c r="AY21" s="735"/>
      <c r="AZ21" s="735"/>
      <c r="BA21" s="735"/>
      <c r="BB21" s="735"/>
      <c r="BC21" s="735"/>
      <c r="BD21" s="735"/>
      <c r="BE21" s="735"/>
      <c r="BF21" s="736"/>
      <c r="BG21" s="663">
        <v>9445</v>
      </c>
      <c r="BH21" s="664"/>
      <c r="BI21" s="664"/>
      <c r="BJ21" s="664"/>
      <c r="BK21" s="664"/>
      <c r="BL21" s="664"/>
      <c r="BM21" s="664"/>
      <c r="BN21" s="665"/>
      <c r="BO21" s="699">
        <v>0.1</v>
      </c>
      <c r="BP21" s="699"/>
      <c r="BQ21" s="699"/>
      <c r="BR21" s="699"/>
      <c r="BS21" s="700" t="s">
        <v>244</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284</v>
      </c>
      <c r="C22" s="661"/>
      <c r="D22" s="661"/>
      <c r="E22" s="661"/>
      <c r="F22" s="661"/>
      <c r="G22" s="661"/>
      <c r="H22" s="661"/>
      <c r="I22" s="661"/>
      <c r="J22" s="661"/>
      <c r="K22" s="661"/>
      <c r="L22" s="661"/>
      <c r="M22" s="661"/>
      <c r="N22" s="661"/>
      <c r="O22" s="661"/>
      <c r="P22" s="661"/>
      <c r="Q22" s="662"/>
      <c r="R22" s="663">
        <v>5433508</v>
      </c>
      <c r="S22" s="664"/>
      <c r="T22" s="664"/>
      <c r="U22" s="664"/>
      <c r="V22" s="664"/>
      <c r="W22" s="664"/>
      <c r="X22" s="664"/>
      <c r="Y22" s="665"/>
      <c r="Z22" s="699">
        <v>14.5</v>
      </c>
      <c r="AA22" s="699"/>
      <c r="AB22" s="699"/>
      <c r="AC22" s="699"/>
      <c r="AD22" s="700">
        <v>5433508</v>
      </c>
      <c r="AE22" s="700"/>
      <c r="AF22" s="700"/>
      <c r="AG22" s="700"/>
      <c r="AH22" s="700"/>
      <c r="AI22" s="700"/>
      <c r="AJ22" s="700"/>
      <c r="AK22" s="700"/>
      <c r="AL22" s="666">
        <v>33.9</v>
      </c>
      <c r="AM22" s="667"/>
      <c r="AN22" s="667"/>
      <c r="AO22" s="701"/>
      <c r="AP22" s="660" t="s">
        <v>285</v>
      </c>
      <c r="AQ22" s="735"/>
      <c r="AR22" s="735"/>
      <c r="AS22" s="735"/>
      <c r="AT22" s="735"/>
      <c r="AU22" s="735"/>
      <c r="AV22" s="735"/>
      <c r="AW22" s="735"/>
      <c r="AX22" s="735"/>
      <c r="AY22" s="735"/>
      <c r="AZ22" s="735"/>
      <c r="BA22" s="735"/>
      <c r="BB22" s="735"/>
      <c r="BC22" s="735"/>
      <c r="BD22" s="735"/>
      <c r="BE22" s="735"/>
      <c r="BF22" s="736"/>
      <c r="BG22" s="663" t="s">
        <v>181</v>
      </c>
      <c r="BH22" s="664"/>
      <c r="BI22" s="664"/>
      <c r="BJ22" s="664"/>
      <c r="BK22" s="664"/>
      <c r="BL22" s="664"/>
      <c r="BM22" s="664"/>
      <c r="BN22" s="665"/>
      <c r="BO22" s="699" t="s">
        <v>244</v>
      </c>
      <c r="BP22" s="699"/>
      <c r="BQ22" s="699"/>
      <c r="BR22" s="699"/>
      <c r="BS22" s="700" t="s">
        <v>244</v>
      </c>
      <c r="BT22" s="700"/>
      <c r="BU22" s="700"/>
      <c r="BV22" s="700"/>
      <c r="BW22" s="700"/>
      <c r="BX22" s="700"/>
      <c r="BY22" s="700"/>
      <c r="BZ22" s="700"/>
      <c r="CA22" s="700"/>
      <c r="CB22" s="731"/>
      <c r="CD22" s="715" t="s">
        <v>286</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287</v>
      </c>
      <c r="C23" s="661"/>
      <c r="D23" s="661"/>
      <c r="E23" s="661"/>
      <c r="F23" s="661"/>
      <c r="G23" s="661"/>
      <c r="H23" s="661"/>
      <c r="I23" s="661"/>
      <c r="J23" s="661"/>
      <c r="K23" s="661"/>
      <c r="L23" s="661"/>
      <c r="M23" s="661"/>
      <c r="N23" s="661"/>
      <c r="O23" s="661"/>
      <c r="P23" s="661"/>
      <c r="Q23" s="662"/>
      <c r="R23" s="663">
        <v>668768</v>
      </c>
      <c r="S23" s="664"/>
      <c r="T23" s="664"/>
      <c r="U23" s="664"/>
      <c r="V23" s="664"/>
      <c r="W23" s="664"/>
      <c r="X23" s="664"/>
      <c r="Y23" s="665"/>
      <c r="Z23" s="699">
        <v>1.8</v>
      </c>
      <c r="AA23" s="699"/>
      <c r="AB23" s="699"/>
      <c r="AC23" s="699"/>
      <c r="AD23" s="700" t="s">
        <v>138</v>
      </c>
      <c r="AE23" s="700"/>
      <c r="AF23" s="700"/>
      <c r="AG23" s="700"/>
      <c r="AH23" s="700"/>
      <c r="AI23" s="700"/>
      <c r="AJ23" s="700"/>
      <c r="AK23" s="700"/>
      <c r="AL23" s="666" t="s">
        <v>138</v>
      </c>
      <c r="AM23" s="667"/>
      <c r="AN23" s="667"/>
      <c r="AO23" s="701"/>
      <c r="AP23" s="660" t="s">
        <v>288</v>
      </c>
      <c r="AQ23" s="735"/>
      <c r="AR23" s="735"/>
      <c r="AS23" s="735"/>
      <c r="AT23" s="735"/>
      <c r="AU23" s="735"/>
      <c r="AV23" s="735"/>
      <c r="AW23" s="735"/>
      <c r="AX23" s="735"/>
      <c r="AY23" s="735"/>
      <c r="AZ23" s="735"/>
      <c r="BA23" s="735"/>
      <c r="BB23" s="735"/>
      <c r="BC23" s="735"/>
      <c r="BD23" s="735"/>
      <c r="BE23" s="735"/>
      <c r="BF23" s="736"/>
      <c r="BG23" s="663">
        <v>599177</v>
      </c>
      <c r="BH23" s="664"/>
      <c r="BI23" s="664"/>
      <c r="BJ23" s="664"/>
      <c r="BK23" s="664"/>
      <c r="BL23" s="664"/>
      <c r="BM23" s="664"/>
      <c r="BN23" s="665"/>
      <c r="BO23" s="699">
        <v>7</v>
      </c>
      <c r="BP23" s="699"/>
      <c r="BQ23" s="699"/>
      <c r="BR23" s="699"/>
      <c r="BS23" s="700" t="s">
        <v>244</v>
      </c>
      <c r="BT23" s="700"/>
      <c r="BU23" s="700"/>
      <c r="BV23" s="700"/>
      <c r="BW23" s="700"/>
      <c r="BX23" s="700"/>
      <c r="BY23" s="700"/>
      <c r="BZ23" s="700"/>
      <c r="CA23" s="700"/>
      <c r="CB23" s="731"/>
      <c r="CD23" s="715" t="s">
        <v>227</v>
      </c>
      <c r="CE23" s="716"/>
      <c r="CF23" s="716"/>
      <c r="CG23" s="716"/>
      <c r="CH23" s="716"/>
      <c r="CI23" s="716"/>
      <c r="CJ23" s="716"/>
      <c r="CK23" s="716"/>
      <c r="CL23" s="716"/>
      <c r="CM23" s="716"/>
      <c r="CN23" s="716"/>
      <c r="CO23" s="716"/>
      <c r="CP23" s="716"/>
      <c r="CQ23" s="717"/>
      <c r="CR23" s="715" t="s">
        <v>289</v>
      </c>
      <c r="CS23" s="716"/>
      <c r="CT23" s="716"/>
      <c r="CU23" s="716"/>
      <c r="CV23" s="716"/>
      <c r="CW23" s="716"/>
      <c r="CX23" s="716"/>
      <c r="CY23" s="717"/>
      <c r="CZ23" s="715" t="s">
        <v>290</v>
      </c>
      <c r="DA23" s="716"/>
      <c r="DB23" s="716"/>
      <c r="DC23" s="717"/>
      <c r="DD23" s="715" t="s">
        <v>291</v>
      </c>
      <c r="DE23" s="716"/>
      <c r="DF23" s="716"/>
      <c r="DG23" s="716"/>
      <c r="DH23" s="716"/>
      <c r="DI23" s="716"/>
      <c r="DJ23" s="716"/>
      <c r="DK23" s="717"/>
      <c r="DL23" s="747" t="s">
        <v>292</v>
      </c>
      <c r="DM23" s="748"/>
      <c r="DN23" s="748"/>
      <c r="DO23" s="748"/>
      <c r="DP23" s="748"/>
      <c r="DQ23" s="748"/>
      <c r="DR23" s="748"/>
      <c r="DS23" s="748"/>
      <c r="DT23" s="748"/>
      <c r="DU23" s="748"/>
      <c r="DV23" s="749"/>
      <c r="DW23" s="715" t="s">
        <v>293</v>
      </c>
      <c r="DX23" s="716"/>
      <c r="DY23" s="716"/>
      <c r="DZ23" s="716"/>
      <c r="EA23" s="716"/>
      <c r="EB23" s="716"/>
      <c r="EC23" s="717"/>
    </row>
    <row r="24" spans="2:133" ht="11.25" customHeight="1" x14ac:dyDescent="0.15">
      <c r="B24" s="660" t="s">
        <v>294</v>
      </c>
      <c r="C24" s="661"/>
      <c r="D24" s="661"/>
      <c r="E24" s="661"/>
      <c r="F24" s="661"/>
      <c r="G24" s="661"/>
      <c r="H24" s="661"/>
      <c r="I24" s="661"/>
      <c r="J24" s="661"/>
      <c r="K24" s="661"/>
      <c r="L24" s="661"/>
      <c r="M24" s="661"/>
      <c r="N24" s="661"/>
      <c r="O24" s="661"/>
      <c r="P24" s="661"/>
      <c r="Q24" s="662"/>
      <c r="R24" s="663" t="s">
        <v>244</v>
      </c>
      <c r="S24" s="664"/>
      <c r="T24" s="664"/>
      <c r="U24" s="664"/>
      <c r="V24" s="664"/>
      <c r="W24" s="664"/>
      <c r="X24" s="664"/>
      <c r="Y24" s="665"/>
      <c r="Z24" s="699" t="s">
        <v>138</v>
      </c>
      <c r="AA24" s="699"/>
      <c r="AB24" s="699"/>
      <c r="AC24" s="699"/>
      <c r="AD24" s="700" t="s">
        <v>244</v>
      </c>
      <c r="AE24" s="700"/>
      <c r="AF24" s="700"/>
      <c r="AG24" s="700"/>
      <c r="AH24" s="700"/>
      <c r="AI24" s="700"/>
      <c r="AJ24" s="700"/>
      <c r="AK24" s="700"/>
      <c r="AL24" s="666" t="s">
        <v>138</v>
      </c>
      <c r="AM24" s="667"/>
      <c r="AN24" s="667"/>
      <c r="AO24" s="701"/>
      <c r="AP24" s="660" t="s">
        <v>295</v>
      </c>
      <c r="AQ24" s="735"/>
      <c r="AR24" s="735"/>
      <c r="AS24" s="735"/>
      <c r="AT24" s="735"/>
      <c r="AU24" s="735"/>
      <c r="AV24" s="735"/>
      <c r="AW24" s="735"/>
      <c r="AX24" s="735"/>
      <c r="AY24" s="735"/>
      <c r="AZ24" s="735"/>
      <c r="BA24" s="735"/>
      <c r="BB24" s="735"/>
      <c r="BC24" s="735"/>
      <c r="BD24" s="735"/>
      <c r="BE24" s="735"/>
      <c r="BF24" s="736"/>
      <c r="BG24" s="663" t="s">
        <v>244</v>
      </c>
      <c r="BH24" s="664"/>
      <c r="BI24" s="664"/>
      <c r="BJ24" s="664"/>
      <c r="BK24" s="664"/>
      <c r="BL24" s="664"/>
      <c r="BM24" s="664"/>
      <c r="BN24" s="665"/>
      <c r="BO24" s="699" t="s">
        <v>138</v>
      </c>
      <c r="BP24" s="699"/>
      <c r="BQ24" s="699"/>
      <c r="BR24" s="699"/>
      <c r="BS24" s="700" t="s">
        <v>244</v>
      </c>
      <c r="BT24" s="700"/>
      <c r="BU24" s="700"/>
      <c r="BV24" s="700"/>
      <c r="BW24" s="700"/>
      <c r="BX24" s="700"/>
      <c r="BY24" s="700"/>
      <c r="BZ24" s="700"/>
      <c r="CA24" s="700"/>
      <c r="CB24" s="731"/>
      <c r="CD24" s="712" t="s">
        <v>296</v>
      </c>
      <c r="CE24" s="713"/>
      <c r="CF24" s="713"/>
      <c r="CG24" s="713"/>
      <c r="CH24" s="713"/>
      <c r="CI24" s="713"/>
      <c r="CJ24" s="713"/>
      <c r="CK24" s="713"/>
      <c r="CL24" s="713"/>
      <c r="CM24" s="713"/>
      <c r="CN24" s="713"/>
      <c r="CO24" s="713"/>
      <c r="CP24" s="713"/>
      <c r="CQ24" s="714"/>
      <c r="CR24" s="709">
        <v>14706250</v>
      </c>
      <c r="CS24" s="710"/>
      <c r="CT24" s="710"/>
      <c r="CU24" s="710"/>
      <c r="CV24" s="710"/>
      <c r="CW24" s="710"/>
      <c r="CX24" s="710"/>
      <c r="CY24" s="738"/>
      <c r="CZ24" s="739">
        <v>40.5</v>
      </c>
      <c r="DA24" s="722"/>
      <c r="DB24" s="722"/>
      <c r="DC24" s="741"/>
      <c r="DD24" s="737">
        <v>8824699</v>
      </c>
      <c r="DE24" s="710"/>
      <c r="DF24" s="710"/>
      <c r="DG24" s="710"/>
      <c r="DH24" s="710"/>
      <c r="DI24" s="710"/>
      <c r="DJ24" s="710"/>
      <c r="DK24" s="738"/>
      <c r="DL24" s="737">
        <v>8525991</v>
      </c>
      <c r="DM24" s="710"/>
      <c r="DN24" s="710"/>
      <c r="DO24" s="710"/>
      <c r="DP24" s="710"/>
      <c r="DQ24" s="710"/>
      <c r="DR24" s="710"/>
      <c r="DS24" s="710"/>
      <c r="DT24" s="710"/>
      <c r="DU24" s="710"/>
      <c r="DV24" s="738"/>
      <c r="DW24" s="739">
        <v>52.3</v>
      </c>
      <c r="DX24" s="722"/>
      <c r="DY24" s="722"/>
      <c r="DZ24" s="722"/>
      <c r="EA24" s="722"/>
      <c r="EB24" s="722"/>
      <c r="EC24" s="740"/>
    </row>
    <row r="25" spans="2:133" ht="11.25" customHeight="1" x14ac:dyDescent="0.15">
      <c r="B25" s="660" t="s">
        <v>297</v>
      </c>
      <c r="C25" s="661"/>
      <c r="D25" s="661"/>
      <c r="E25" s="661"/>
      <c r="F25" s="661"/>
      <c r="G25" s="661"/>
      <c r="H25" s="661"/>
      <c r="I25" s="661"/>
      <c r="J25" s="661"/>
      <c r="K25" s="661"/>
      <c r="L25" s="661"/>
      <c r="M25" s="661"/>
      <c r="N25" s="661"/>
      <c r="O25" s="661"/>
      <c r="P25" s="661"/>
      <c r="Q25" s="662"/>
      <c r="R25" s="663">
        <v>16986118</v>
      </c>
      <c r="S25" s="664"/>
      <c r="T25" s="664"/>
      <c r="U25" s="664"/>
      <c r="V25" s="664"/>
      <c r="W25" s="664"/>
      <c r="X25" s="664"/>
      <c r="Y25" s="665"/>
      <c r="Z25" s="699">
        <v>45.4</v>
      </c>
      <c r="AA25" s="699"/>
      <c r="AB25" s="699"/>
      <c r="AC25" s="699"/>
      <c r="AD25" s="700">
        <v>15718173</v>
      </c>
      <c r="AE25" s="700"/>
      <c r="AF25" s="700"/>
      <c r="AG25" s="700"/>
      <c r="AH25" s="700"/>
      <c r="AI25" s="700"/>
      <c r="AJ25" s="700"/>
      <c r="AK25" s="700"/>
      <c r="AL25" s="666">
        <v>98.1</v>
      </c>
      <c r="AM25" s="667"/>
      <c r="AN25" s="667"/>
      <c r="AO25" s="701"/>
      <c r="AP25" s="660" t="s">
        <v>298</v>
      </c>
      <c r="AQ25" s="735"/>
      <c r="AR25" s="735"/>
      <c r="AS25" s="735"/>
      <c r="AT25" s="735"/>
      <c r="AU25" s="735"/>
      <c r="AV25" s="735"/>
      <c r="AW25" s="735"/>
      <c r="AX25" s="735"/>
      <c r="AY25" s="735"/>
      <c r="AZ25" s="735"/>
      <c r="BA25" s="735"/>
      <c r="BB25" s="735"/>
      <c r="BC25" s="735"/>
      <c r="BD25" s="735"/>
      <c r="BE25" s="735"/>
      <c r="BF25" s="736"/>
      <c r="BG25" s="663" t="s">
        <v>244</v>
      </c>
      <c r="BH25" s="664"/>
      <c r="BI25" s="664"/>
      <c r="BJ25" s="664"/>
      <c r="BK25" s="664"/>
      <c r="BL25" s="664"/>
      <c r="BM25" s="664"/>
      <c r="BN25" s="665"/>
      <c r="BO25" s="699" t="s">
        <v>244</v>
      </c>
      <c r="BP25" s="699"/>
      <c r="BQ25" s="699"/>
      <c r="BR25" s="699"/>
      <c r="BS25" s="700" t="s">
        <v>244</v>
      </c>
      <c r="BT25" s="700"/>
      <c r="BU25" s="700"/>
      <c r="BV25" s="700"/>
      <c r="BW25" s="700"/>
      <c r="BX25" s="700"/>
      <c r="BY25" s="700"/>
      <c r="BZ25" s="700"/>
      <c r="CA25" s="700"/>
      <c r="CB25" s="731"/>
      <c r="CD25" s="660" t="s">
        <v>299</v>
      </c>
      <c r="CE25" s="661"/>
      <c r="CF25" s="661"/>
      <c r="CG25" s="661"/>
      <c r="CH25" s="661"/>
      <c r="CI25" s="661"/>
      <c r="CJ25" s="661"/>
      <c r="CK25" s="661"/>
      <c r="CL25" s="661"/>
      <c r="CM25" s="661"/>
      <c r="CN25" s="661"/>
      <c r="CO25" s="661"/>
      <c r="CP25" s="661"/>
      <c r="CQ25" s="662"/>
      <c r="CR25" s="663">
        <v>4560528</v>
      </c>
      <c r="CS25" s="672"/>
      <c r="CT25" s="672"/>
      <c r="CU25" s="672"/>
      <c r="CV25" s="672"/>
      <c r="CW25" s="672"/>
      <c r="CX25" s="672"/>
      <c r="CY25" s="673"/>
      <c r="CZ25" s="666">
        <v>12.6</v>
      </c>
      <c r="DA25" s="674"/>
      <c r="DB25" s="674"/>
      <c r="DC25" s="675"/>
      <c r="DD25" s="669">
        <v>4210843</v>
      </c>
      <c r="DE25" s="672"/>
      <c r="DF25" s="672"/>
      <c r="DG25" s="672"/>
      <c r="DH25" s="672"/>
      <c r="DI25" s="672"/>
      <c r="DJ25" s="672"/>
      <c r="DK25" s="673"/>
      <c r="DL25" s="669">
        <v>4038532</v>
      </c>
      <c r="DM25" s="672"/>
      <c r="DN25" s="672"/>
      <c r="DO25" s="672"/>
      <c r="DP25" s="672"/>
      <c r="DQ25" s="672"/>
      <c r="DR25" s="672"/>
      <c r="DS25" s="672"/>
      <c r="DT25" s="672"/>
      <c r="DU25" s="672"/>
      <c r="DV25" s="673"/>
      <c r="DW25" s="666">
        <v>24.8</v>
      </c>
      <c r="DX25" s="674"/>
      <c r="DY25" s="674"/>
      <c r="DZ25" s="674"/>
      <c r="EA25" s="674"/>
      <c r="EB25" s="674"/>
      <c r="EC25" s="688"/>
    </row>
    <row r="26" spans="2:133" ht="11.25" customHeight="1" x14ac:dyDescent="0.15">
      <c r="B26" s="660" t="s">
        <v>300</v>
      </c>
      <c r="C26" s="661"/>
      <c r="D26" s="661"/>
      <c r="E26" s="661"/>
      <c r="F26" s="661"/>
      <c r="G26" s="661"/>
      <c r="H26" s="661"/>
      <c r="I26" s="661"/>
      <c r="J26" s="661"/>
      <c r="K26" s="661"/>
      <c r="L26" s="661"/>
      <c r="M26" s="661"/>
      <c r="N26" s="661"/>
      <c r="O26" s="661"/>
      <c r="P26" s="661"/>
      <c r="Q26" s="662"/>
      <c r="R26" s="663">
        <v>9976</v>
      </c>
      <c r="S26" s="664"/>
      <c r="T26" s="664"/>
      <c r="U26" s="664"/>
      <c r="V26" s="664"/>
      <c r="W26" s="664"/>
      <c r="X26" s="664"/>
      <c r="Y26" s="665"/>
      <c r="Z26" s="699">
        <v>0</v>
      </c>
      <c r="AA26" s="699"/>
      <c r="AB26" s="699"/>
      <c r="AC26" s="699"/>
      <c r="AD26" s="700">
        <v>9976</v>
      </c>
      <c r="AE26" s="700"/>
      <c r="AF26" s="700"/>
      <c r="AG26" s="700"/>
      <c r="AH26" s="700"/>
      <c r="AI26" s="700"/>
      <c r="AJ26" s="700"/>
      <c r="AK26" s="700"/>
      <c r="AL26" s="666">
        <v>0.1</v>
      </c>
      <c r="AM26" s="667"/>
      <c r="AN26" s="667"/>
      <c r="AO26" s="701"/>
      <c r="AP26" s="660" t="s">
        <v>301</v>
      </c>
      <c r="AQ26" s="735"/>
      <c r="AR26" s="735"/>
      <c r="AS26" s="735"/>
      <c r="AT26" s="735"/>
      <c r="AU26" s="735"/>
      <c r="AV26" s="735"/>
      <c r="AW26" s="735"/>
      <c r="AX26" s="735"/>
      <c r="AY26" s="735"/>
      <c r="AZ26" s="735"/>
      <c r="BA26" s="735"/>
      <c r="BB26" s="735"/>
      <c r="BC26" s="735"/>
      <c r="BD26" s="735"/>
      <c r="BE26" s="735"/>
      <c r="BF26" s="736"/>
      <c r="BG26" s="663" t="s">
        <v>138</v>
      </c>
      <c r="BH26" s="664"/>
      <c r="BI26" s="664"/>
      <c r="BJ26" s="664"/>
      <c r="BK26" s="664"/>
      <c r="BL26" s="664"/>
      <c r="BM26" s="664"/>
      <c r="BN26" s="665"/>
      <c r="BO26" s="699" t="s">
        <v>138</v>
      </c>
      <c r="BP26" s="699"/>
      <c r="BQ26" s="699"/>
      <c r="BR26" s="699"/>
      <c r="BS26" s="700" t="s">
        <v>138</v>
      </c>
      <c r="BT26" s="700"/>
      <c r="BU26" s="700"/>
      <c r="BV26" s="700"/>
      <c r="BW26" s="700"/>
      <c r="BX26" s="700"/>
      <c r="BY26" s="700"/>
      <c r="BZ26" s="700"/>
      <c r="CA26" s="700"/>
      <c r="CB26" s="731"/>
      <c r="CD26" s="660" t="s">
        <v>302</v>
      </c>
      <c r="CE26" s="661"/>
      <c r="CF26" s="661"/>
      <c r="CG26" s="661"/>
      <c r="CH26" s="661"/>
      <c r="CI26" s="661"/>
      <c r="CJ26" s="661"/>
      <c r="CK26" s="661"/>
      <c r="CL26" s="661"/>
      <c r="CM26" s="661"/>
      <c r="CN26" s="661"/>
      <c r="CO26" s="661"/>
      <c r="CP26" s="661"/>
      <c r="CQ26" s="662"/>
      <c r="CR26" s="663">
        <v>2777631</v>
      </c>
      <c r="CS26" s="664"/>
      <c r="CT26" s="664"/>
      <c r="CU26" s="664"/>
      <c r="CV26" s="664"/>
      <c r="CW26" s="664"/>
      <c r="CX26" s="664"/>
      <c r="CY26" s="665"/>
      <c r="CZ26" s="666">
        <v>7.7</v>
      </c>
      <c r="DA26" s="674"/>
      <c r="DB26" s="674"/>
      <c r="DC26" s="675"/>
      <c r="DD26" s="669">
        <v>2522272</v>
      </c>
      <c r="DE26" s="664"/>
      <c r="DF26" s="664"/>
      <c r="DG26" s="664"/>
      <c r="DH26" s="664"/>
      <c r="DI26" s="664"/>
      <c r="DJ26" s="664"/>
      <c r="DK26" s="665"/>
      <c r="DL26" s="669" t="s">
        <v>138</v>
      </c>
      <c r="DM26" s="664"/>
      <c r="DN26" s="664"/>
      <c r="DO26" s="664"/>
      <c r="DP26" s="664"/>
      <c r="DQ26" s="664"/>
      <c r="DR26" s="664"/>
      <c r="DS26" s="664"/>
      <c r="DT26" s="664"/>
      <c r="DU26" s="664"/>
      <c r="DV26" s="665"/>
      <c r="DW26" s="666" t="s">
        <v>181</v>
      </c>
      <c r="DX26" s="674"/>
      <c r="DY26" s="674"/>
      <c r="DZ26" s="674"/>
      <c r="EA26" s="674"/>
      <c r="EB26" s="674"/>
      <c r="EC26" s="688"/>
    </row>
    <row r="27" spans="2:133" ht="11.25" customHeight="1" x14ac:dyDescent="0.15">
      <c r="B27" s="660" t="s">
        <v>303</v>
      </c>
      <c r="C27" s="661"/>
      <c r="D27" s="661"/>
      <c r="E27" s="661"/>
      <c r="F27" s="661"/>
      <c r="G27" s="661"/>
      <c r="H27" s="661"/>
      <c r="I27" s="661"/>
      <c r="J27" s="661"/>
      <c r="K27" s="661"/>
      <c r="L27" s="661"/>
      <c r="M27" s="661"/>
      <c r="N27" s="661"/>
      <c r="O27" s="661"/>
      <c r="P27" s="661"/>
      <c r="Q27" s="662"/>
      <c r="R27" s="663">
        <v>46073</v>
      </c>
      <c r="S27" s="664"/>
      <c r="T27" s="664"/>
      <c r="U27" s="664"/>
      <c r="V27" s="664"/>
      <c r="W27" s="664"/>
      <c r="X27" s="664"/>
      <c r="Y27" s="665"/>
      <c r="Z27" s="699">
        <v>0.1</v>
      </c>
      <c r="AA27" s="699"/>
      <c r="AB27" s="699"/>
      <c r="AC27" s="699"/>
      <c r="AD27" s="700" t="s">
        <v>138</v>
      </c>
      <c r="AE27" s="700"/>
      <c r="AF27" s="700"/>
      <c r="AG27" s="700"/>
      <c r="AH27" s="700"/>
      <c r="AI27" s="700"/>
      <c r="AJ27" s="700"/>
      <c r="AK27" s="700"/>
      <c r="AL27" s="666" t="s">
        <v>181</v>
      </c>
      <c r="AM27" s="667"/>
      <c r="AN27" s="667"/>
      <c r="AO27" s="701"/>
      <c r="AP27" s="660" t="s">
        <v>304</v>
      </c>
      <c r="AQ27" s="661"/>
      <c r="AR27" s="661"/>
      <c r="AS27" s="661"/>
      <c r="AT27" s="661"/>
      <c r="AU27" s="661"/>
      <c r="AV27" s="661"/>
      <c r="AW27" s="661"/>
      <c r="AX27" s="661"/>
      <c r="AY27" s="661"/>
      <c r="AZ27" s="661"/>
      <c r="BA27" s="661"/>
      <c r="BB27" s="661"/>
      <c r="BC27" s="661"/>
      <c r="BD27" s="661"/>
      <c r="BE27" s="661"/>
      <c r="BF27" s="662"/>
      <c r="BG27" s="663">
        <v>8507749</v>
      </c>
      <c r="BH27" s="664"/>
      <c r="BI27" s="664"/>
      <c r="BJ27" s="664"/>
      <c r="BK27" s="664"/>
      <c r="BL27" s="664"/>
      <c r="BM27" s="664"/>
      <c r="BN27" s="665"/>
      <c r="BO27" s="699">
        <v>100</v>
      </c>
      <c r="BP27" s="699"/>
      <c r="BQ27" s="699"/>
      <c r="BR27" s="699"/>
      <c r="BS27" s="700">
        <v>110580</v>
      </c>
      <c r="BT27" s="700"/>
      <c r="BU27" s="700"/>
      <c r="BV27" s="700"/>
      <c r="BW27" s="700"/>
      <c r="BX27" s="700"/>
      <c r="BY27" s="700"/>
      <c r="BZ27" s="700"/>
      <c r="CA27" s="700"/>
      <c r="CB27" s="731"/>
      <c r="CD27" s="660" t="s">
        <v>305</v>
      </c>
      <c r="CE27" s="661"/>
      <c r="CF27" s="661"/>
      <c r="CG27" s="661"/>
      <c r="CH27" s="661"/>
      <c r="CI27" s="661"/>
      <c r="CJ27" s="661"/>
      <c r="CK27" s="661"/>
      <c r="CL27" s="661"/>
      <c r="CM27" s="661"/>
      <c r="CN27" s="661"/>
      <c r="CO27" s="661"/>
      <c r="CP27" s="661"/>
      <c r="CQ27" s="662"/>
      <c r="CR27" s="663">
        <v>7354208</v>
      </c>
      <c r="CS27" s="672"/>
      <c r="CT27" s="672"/>
      <c r="CU27" s="672"/>
      <c r="CV27" s="672"/>
      <c r="CW27" s="672"/>
      <c r="CX27" s="672"/>
      <c r="CY27" s="673"/>
      <c r="CZ27" s="666">
        <v>20.3</v>
      </c>
      <c r="DA27" s="674"/>
      <c r="DB27" s="674"/>
      <c r="DC27" s="675"/>
      <c r="DD27" s="669">
        <v>1917603</v>
      </c>
      <c r="DE27" s="672"/>
      <c r="DF27" s="672"/>
      <c r="DG27" s="672"/>
      <c r="DH27" s="672"/>
      <c r="DI27" s="672"/>
      <c r="DJ27" s="672"/>
      <c r="DK27" s="673"/>
      <c r="DL27" s="669">
        <v>1791206</v>
      </c>
      <c r="DM27" s="672"/>
      <c r="DN27" s="672"/>
      <c r="DO27" s="672"/>
      <c r="DP27" s="672"/>
      <c r="DQ27" s="672"/>
      <c r="DR27" s="672"/>
      <c r="DS27" s="672"/>
      <c r="DT27" s="672"/>
      <c r="DU27" s="672"/>
      <c r="DV27" s="673"/>
      <c r="DW27" s="666">
        <v>11</v>
      </c>
      <c r="DX27" s="674"/>
      <c r="DY27" s="674"/>
      <c r="DZ27" s="674"/>
      <c r="EA27" s="674"/>
      <c r="EB27" s="674"/>
      <c r="EC27" s="688"/>
    </row>
    <row r="28" spans="2:133" ht="11.25" customHeight="1" x14ac:dyDescent="0.15">
      <c r="B28" s="660" t="s">
        <v>306</v>
      </c>
      <c r="C28" s="661"/>
      <c r="D28" s="661"/>
      <c r="E28" s="661"/>
      <c r="F28" s="661"/>
      <c r="G28" s="661"/>
      <c r="H28" s="661"/>
      <c r="I28" s="661"/>
      <c r="J28" s="661"/>
      <c r="K28" s="661"/>
      <c r="L28" s="661"/>
      <c r="M28" s="661"/>
      <c r="N28" s="661"/>
      <c r="O28" s="661"/>
      <c r="P28" s="661"/>
      <c r="Q28" s="662"/>
      <c r="R28" s="663">
        <v>344338</v>
      </c>
      <c r="S28" s="664"/>
      <c r="T28" s="664"/>
      <c r="U28" s="664"/>
      <c r="V28" s="664"/>
      <c r="W28" s="664"/>
      <c r="X28" s="664"/>
      <c r="Y28" s="665"/>
      <c r="Z28" s="699">
        <v>0.9</v>
      </c>
      <c r="AA28" s="699"/>
      <c r="AB28" s="699"/>
      <c r="AC28" s="699"/>
      <c r="AD28" s="700">
        <v>19200</v>
      </c>
      <c r="AE28" s="700"/>
      <c r="AF28" s="700"/>
      <c r="AG28" s="700"/>
      <c r="AH28" s="700"/>
      <c r="AI28" s="700"/>
      <c r="AJ28" s="700"/>
      <c r="AK28" s="700"/>
      <c r="AL28" s="666">
        <v>0.1</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307</v>
      </c>
      <c r="CE28" s="661"/>
      <c r="CF28" s="661"/>
      <c r="CG28" s="661"/>
      <c r="CH28" s="661"/>
      <c r="CI28" s="661"/>
      <c r="CJ28" s="661"/>
      <c r="CK28" s="661"/>
      <c r="CL28" s="661"/>
      <c r="CM28" s="661"/>
      <c r="CN28" s="661"/>
      <c r="CO28" s="661"/>
      <c r="CP28" s="661"/>
      <c r="CQ28" s="662"/>
      <c r="CR28" s="663">
        <v>2791514</v>
      </c>
      <c r="CS28" s="664"/>
      <c r="CT28" s="664"/>
      <c r="CU28" s="664"/>
      <c r="CV28" s="664"/>
      <c r="CW28" s="664"/>
      <c r="CX28" s="664"/>
      <c r="CY28" s="665"/>
      <c r="CZ28" s="666">
        <v>7.7</v>
      </c>
      <c r="DA28" s="674"/>
      <c r="DB28" s="674"/>
      <c r="DC28" s="675"/>
      <c r="DD28" s="669">
        <v>2696253</v>
      </c>
      <c r="DE28" s="664"/>
      <c r="DF28" s="664"/>
      <c r="DG28" s="664"/>
      <c r="DH28" s="664"/>
      <c r="DI28" s="664"/>
      <c r="DJ28" s="664"/>
      <c r="DK28" s="665"/>
      <c r="DL28" s="669">
        <v>2696253</v>
      </c>
      <c r="DM28" s="664"/>
      <c r="DN28" s="664"/>
      <c r="DO28" s="664"/>
      <c r="DP28" s="664"/>
      <c r="DQ28" s="664"/>
      <c r="DR28" s="664"/>
      <c r="DS28" s="664"/>
      <c r="DT28" s="664"/>
      <c r="DU28" s="664"/>
      <c r="DV28" s="665"/>
      <c r="DW28" s="666">
        <v>16.5</v>
      </c>
      <c r="DX28" s="674"/>
      <c r="DY28" s="674"/>
      <c r="DZ28" s="674"/>
      <c r="EA28" s="674"/>
      <c r="EB28" s="674"/>
      <c r="EC28" s="688"/>
    </row>
    <row r="29" spans="2:133" ht="11.25" customHeight="1" x14ac:dyDescent="0.15">
      <c r="B29" s="660" t="s">
        <v>308</v>
      </c>
      <c r="C29" s="661"/>
      <c r="D29" s="661"/>
      <c r="E29" s="661"/>
      <c r="F29" s="661"/>
      <c r="G29" s="661"/>
      <c r="H29" s="661"/>
      <c r="I29" s="661"/>
      <c r="J29" s="661"/>
      <c r="K29" s="661"/>
      <c r="L29" s="661"/>
      <c r="M29" s="661"/>
      <c r="N29" s="661"/>
      <c r="O29" s="661"/>
      <c r="P29" s="661"/>
      <c r="Q29" s="662"/>
      <c r="R29" s="663">
        <v>515136</v>
      </c>
      <c r="S29" s="664"/>
      <c r="T29" s="664"/>
      <c r="U29" s="664"/>
      <c r="V29" s="664"/>
      <c r="W29" s="664"/>
      <c r="X29" s="664"/>
      <c r="Y29" s="665"/>
      <c r="Z29" s="699">
        <v>1.4</v>
      </c>
      <c r="AA29" s="699"/>
      <c r="AB29" s="699"/>
      <c r="AC29" s="699"/>
      <c r="AD29" s="700" t="s">
        <v>244</v>
      </c>
      <c r="AE29" s="700"/>
      <c r="AF29" s="700"/>
      <c r="AG29" s="700"/>
      <c r="AH29" s="700"/>
      <c r="AI29" s="700"/>
      <c r="AJ29" s="700"/>
      <c r="AK29" s="700"/>
      <c r="AL29" s="666" t="s">
        <v>138</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309</v>
      </c>
      <c r="CE29" s="677"/>
      <c r="CF29" s="660" t="s">
        <v>70</v>
      </c>
      <c r="CG29" s="661"/>
      <c r="CH29" s="661"/>
      <c r="CI29" s="661"/>
      <c r="CJ29" s="661"/>
      <c r="CK29" s="661"/>
      <c r="CL29" s="661"/>
      <c r="CM29" s="661"/>
      <c r="CN29" s="661"/>
      <c r="CO29" s="661"/>
      <c r="CP29" s="661"/>
      <c r="CQ29" s="662"/>
      <c r="CR29" s="663">
        <v>2791484</v>
      </c>
      <c r="CS29" s="672"/>
      <c r="CT29" s="672"/>
      <c r="CU29" s="672"/>
      <c r="CV29" s="672"/>
      <c r="CW29" s="672"/>
      <c r="CX29" s="672"/>
      <c r="CY29" s="673"/>
      <c r="CZ29" s="666">
        <v>7.7</v>
      </c>
      <c r="DA29" s="674"/>
      <c r="DB29" s="674"/>
      <c r="DC29" s="675"/>
      <c r="DD29" s="669">
        <v>2696223</v>
      </c>
      <c r="DE29" s="672"/>
      <c r="DF29" s="672"/>
      <c r="DG29" s="672"/>
      <c r="DH29" s="672"/>
      <c r="DI29" s="672"/>
      <c r="DJ29" s="672"/>
      <c r="DK29" s="673"/>
      <c r="DL29" s="669">
        <v>2696223</v>
      </c>
      <c r="DM29" s="672"/>
      <c r="DN29" s="672"/>
      <c r="DO29" s="672"/>
      <c r="DP29" s="672"/>
      <c r="DQ29" s="672"/>
      <c r="DR29" s="672"/>
      <c r="DS29" s="672"/>
      <c r="DT29" s="672"/>
      <c r="DU29" s="672"/>
      <c r="DV29" s="673"/>
      <c r="DW29" s="666">
        <v>16.5</v>
      </c>
      <c r="DX29" s="674"/>
      <c r="DY29" s="674"/>
      <c r="DZ29" s="674"/>
      <c r="EA29" s="674"/>
      <c r="EB29" s="674"/>
      <c r="EC29" s="688"/>
    </row>
    <row r="30" spans="2:133" ht="11.25" customHeight="1" x14ac:dyDescent="0.15">
      <c r="B30" s="660" t="s">
        <v>310</v>
      </c>
      <c r="C30" s="661"/>
      <c r="D30" s="661"/>
      <c r="E30" s="661"/>
      <c r="F30" s="661"/>
      <c r="G30" s="661"/>
      <c r="H30" s="661"/>
      <c r="I30" s="661"/>
      <c r="J30" s="661"/>
      <c r="K30" s="661"/>
      <c r="L30" s="661"/>
      <c r="M30" s="661"/>
      <c r="N30" s="661"/>
      <c r="O30" s="661"/>
      <c r="P30" s="661"/>
      <c r="Q30" s="662"/>
      <c r="R30" s="663">
        <v>8210133</v>
      </c>
      <c r="S30" s="664"/>
      <c r="T30" s="664"/>
      <c r="U30" s="664"/>
      <c r="V30" s="664"/>
      <c r="W30" s="664"/>
      <c r="X30" s="664"/>
      <c r="Y30" s="665"/>
      <c r="Z30" s="699">
        <v>21.9</v>
      </c>
      <c r="AA30" s="699"/>
      <c r="AB30" s="699"/>
      <c r="AC30" s="699"/>
      <c r="AD30" s="700" t="s">
        <v>244</v>
      </c>
      <c r="AE30" s="700"/>
      <c r="AF30" s="700"/>
      <c r="AG30" s="700"/>
      <c r="AH30" s="700"/>
      <c r="AI30" s="700"/>
      <c r="AJ30" s="700"/>
      <c r="AK30" s="700"/>
      <c r="AL30" s="666" t="s">
        <v>244</v>
      </c>
      <c r="AM30" s="667"/>
      <c r="AN30" s="667"/>
      <c r="AO30" s="701"/>
      <c r="AP30" s="715" t="s">
        <v>227</v>
      </c>
      <c r="AQ30" s="716"/>
      <c r="AR30" s="716"/>
      <c r="AS30" s="716"/>
      <c r="AT30" s="716"/>
      <c r="AU30" s="716"/>
      <c r="AV30" s="716"/>
      <c r="AW30" s="716"/>
      <c r="AX30" s="716"/>
      <c r="AY30" s="716"/>
      <c r="AZ30" s="716"/>
      <c r="BA30" s="716"/>
      <c r="BB30" s="716"/>
      <c r="BC30" s="716"/>
      <c r="BD30" s="716"/>
      <c r="BE30" s="716"/>
      <c r="BF30" s="717"/>
      <c r="BG30" s="715" t="s">
        <v>311</v>
      </c>
      <c r="BH30" s="729"/>
      <c r="BI30" s="729"/>
      <c r="BJ30" s="729"/>
      <c r="BK30" s="729"/>
      <c r="BL30" s="729"/>
      <c r="BM30" s="729"/>
      <c r="BN30" s="729"/>
      <c r="BO30" s="729"/>
      <c r="BP30" s="729"/>
      <c r="BQ30" s="730"/>
      <c r="BR30" s="715" t="s">
        <v>312</v>
      </c>
      <c r="BS30" s="729"/>
      <c r="BT30" s="729"/>
      <c r="BU30" s="729"/>
      <c r="BV30" s="729"/>
      <c r="BW30" s="729"/>
      <c r="BX30" s="729"/>
      <c r="BY30" s="729"/>
      <c r="BZ30" s="729"/>
      <c r="CA30" s="729"/>
      <c r="CB30" s="730"/>
      <c r="CD30" s="678"/>
      <c r="CE30" s="679"/>
      <c r="CF30" s="660" t="s">
        <v>313</v>
      </c>
      <c r="CG30" s="661"/>
      <c r="CH30" s="661"/>
      <c r="CI30" s="661"/>
      <c r="CJ30" s="661"/>
      <c r="CK30" s="661"/>
      <c r="CL30" s="661"/>
      <c r="CM30" s="661"/>
      <c r="CN30" s="661"/>
      <c r="CO30" s="661"/>
      <c r="CP30" s="661"/>
      <c r="CQ30" s="662"/>
      <c r="CR30" s="663">
        <v>2717632</v>
      </c>
      <c r="CS30" s="664"/>
      <c r="CT30" s="664"/>
      <c r="CU30" s="664"/>
      <c r="CV30" s="664"/>
      <c r="CW30" s="664"/>
      <c r="CX30" s="664"/>
      <c r="CY30" s="665"/>
      <c r="CZ30" s="666">
        <v>7.5</v>
      </c>
      <c r="DA30" s="674"/>
      <c r="DB30" s="674"/>
      <c r="DC30" s="675"/>
      <c r="DD30" s="669">
        <v>2622371</v>
      </c>
      <c r="DE30" s="664"/>
      <c r="DF30" s="664"/>
      <c r="DG30" s="664"/>
      <c r="DH30" s="664"/>
      <c r="DI30" s="664"/>
      <c r="DJ30" s="664"/>
      <c r="DK30" s="665"/>
      <c r="DL30" s="669">
        <v>2622371</v>
      </c>
      <c r="DM30" s="664"/>
      <c r="DN30" s="664"/>
      <c r="DO30" s="664"/>
      <c r="DP30" s="664"/>
      <c r="DQ30" s="664"/>
      <c r="DR30" s="664"/>
      <c r="DS30" s="664"/>
      <c r="DT30" s="664"/>
      <c r="DU30" s="664"/>
      <c r="DV30" s="665"/>
      <c r="DW30" s="666">
        <v>16.100000000000001</v>
      </c>
      <c r="DX30" s="674"/>
      <c r="DY30" s="674"/>
      <c r="DZ30" s="674"/>
      <c r="EA30" s="674"/>
      <c r="EB30" s="674"/>
      <c r="EC30" s="688"/>
    </row>
    <row r="31" spans="2:133" ht="11.25" customHeight="1" x14ac:dyDescent="0.15">
      <c r="B31" s="732" t="s">
        <v>314</v>
      </c>
      <c r="C31" s="733"/>
      <c r="D31" s="733"/>
      <c r="E31" s="733"/>
      <c r="F31" s="733"/>
      <c r="G31" s="733"/>
      <c r="H31" s="733"/>
      <c r="I31" s="733"/>
      <c r="J31" s="733"/>
      <c r="K31" s="733"/>
      <c r="L31" s="733"/>
      <c r="M31" s="733"/>
      <c r="N31" s="733"/>
      <c r="O31" s="733"/>
      <c r="P31" s="733"/>
      <c r="Q31" s="734"/>
      <c r="R31" s="663">
        <v>250047</v>
      </c>
      <c r="S31" s="664"/>
      <c r="T31" s="664"/>
      <c r="U31" s="664"/>
      <c r="V31" s="664"/>
      <c r="W31" s="664"/>
      <c r="X31" s="664"/>
      <c r="Y31" s="665"/>
      <c r="Z31" s="699">
        <v>0.7</v>
      </c>
      <c r="AA31" s="699"/>
      <c r="AB31" s="699"/>
      <c r="AC31" s="699"/>
      <c r="AD31" s="700">
        <v>250047</v>
      </c>
      <c r="AE31" s="700"/>
      <c r="AF31" s="700"/>
      <c r="AG31" s="700"/>
      <c r="AH31" s="700"/>
      <c r="AI31" s="700"/>
      <c r="AJ31" s="700"/>
      <c r="AK31" s="700"/>
      <c r="AL31" s="666">
        <v>1.6</v>
      </c>
      <c r="AM31" s="667"/>
      <c r="AN31" s="667"/>
      <c r="AO31" s="701"/>
      <c r="AP31" s="724" t="s">
        <v>315</v>
      </c>
      <c r="AQ31" s="725"/>
      <c r="AR31" s="725"/>
      <c r="AS31" s="725"/>
      <c r="AT31" s="726" t="s">
        <v>316</v>
      </c>
      <c r="AU31" s="218"/>
      <c r="AV31" s="218"/>
      <c r="AW31" s="218"/>
      <c r="AX31" s="712" t="s">
        <v>191</v>
      </c>
      <c r="AY31" s="713"/>
      <c r="AZ31" s="713"/>
      <c r="BA31" s="713"/>
      <c r="BB31" s="713"/>
      <c r="BC31" s="713"/>
      <c r="BD31" s="713"/>
      <c r="BE31" s="713"/>
      <c r="BF31" s="714"/>
      <c r="BG31" s="720">
        <v>99.7</v>
      </c>
      <c r="BH31" s="721"/>
      <c r="BI31" s="721"/>
      <c r="BJ31" s="721"/>
      <c r="BK31" s="721"/>
      <c r="BL31" s="721"/>
      <c r="BM31" s="722">
        <v>98.7</v>
      </c>
      <c r="BN31" s="721"/>
      <c r="BO31" s="721"/>
      <c r="BP31" s="721"/>
      <c r="BQ31" s="723"/>
      <c r="BR31" s="720">
        <v>99.7</v>
      </c>
      <c r="BS31" s="721"/>
      <c r="BT31" s="721"/>
      <c r="BU31" s="721"/>
      <c r="BV31" s="721"/>
      <c r="BW31" s="721"/>
      <c r="BX31" s="722">
        <v>98.5</v>
      </c>
      <c r="BY31" s="721"/>
      <c r="BZ31" s="721"/>
      <c r="CA31" s="721"/>
      <c r="CB31" s="723"/>
      <c r="CD31" s="678"/>
      <c r="CE31" s="679"/>
      <c r="CF31" s="660" t="s">
        <v>317</v>
      </c>
      <c r="CG31" s="661"/>
      <c r="CH31" s="661"/>
      <c r="CI31" s="661"/>
      <c r="CJ31" s="661"/>
      <c r="CK31" s="661"/>
      <c r="CL31" s="661"/>
      <c r="CM31" s="661"/>
      <c r="CN31" s="661"/>
      <c r="CO31" s="661"/>
      <c r="CP31" s="661"/>
      <c r="CQ31" s="662"/>
      <c r="CR31" s="663">
        <v>73852</v>
      </c>
      <c r="CS31" s="672"/>
      <c r="CT31" s="672"/>
      <c r="CU31" s="672"/>
      <c r="CV31" s="672"/>
      <c r="CW31" s="672"/>
      <c r="CX31" s="672"/>
      <c r="CY31" s="673"/>
      <c r="CZ31" s="666">
        <v>0.2</v>
      </c>
      <c r="DA31" s="674"/>
      <c r="DB31" s="674"/>
      <c r="DC31" s="675"/>
      <c r="DD31" s="669">
        <v>73852</v>
      </c>
      <c r="DE31" s="672"/>
      <c r="DF31" s="672"/>
      <c r="DG31" s="672"/>
      <c r="DH31" s="672"/>
      <c r="DI31" s="672"/>
      <c r="DJ31" s="672"/>
      <c r="DK31" s="673"/>
      <c r="DL31" s="669">
        <v>73852</v>
      </c>
      <c r="DM31" s="672"/>
      <c r="DN31" s="672"/>
      <c r="DO31" s="672"/>
      <c r="DP31" s="672"/>
      <c r="DQ31" s="672"/>
      <c r="DR31" s="672"/>
      <c r="DS31" s="672"/>
      <c r="DT31" s="672"/>
      <c r="DU31" s="672"/>
      <c r="DV31" s="673"/>
      <c r="DW31" s="666">
        <v>0.5</v>
      </c>
      <c r="DX31" s="674"/>
      <c r="DY31" s="674"/>
      <c r="DZ31" s="674"/>
      <c r="EA31" s="674"/>
      <c r="EB31" s="674"/>
      <c r="EC31" s="688"/>
    </row>
    <row r="32" spans="2:133" ht="11.25" customHeight="1" x14ac:dyDescent="0.15">
      <c r="B32" s="660" t="s">
        <v>318</v>
      </c>
      <c r="C32" s="661"/>
      <c r="D32" s="661"/>
      <c r="E32" s="661"/>
      <c r="F32" s="661"/>
      <c r="G32" s="661"/>
      <c r="H32" s="661"/>
      <c r="I32" s="661"/>
      <c r="J32" s="661"/>
      <c r="K32" s="661"/>
      <c r="L32" s="661"/>
      <c r="M32" s="661"/>
      <c r="N32" s="661"/>
      <c r="O32" s="661"/>
      <c r="P32" s="661"/>
      <c r="Q32" s="662"/>
      <c r="R32" s="663">
        <v>2464336</v>
      </c>
      <c r="S32" s="664"/>
      <c r="T32" s="664"/>
      <c r="U32" s="664"/>
      <c r="V32" s="664"/>
      <c r="W32" s="664"/>
      <c r="X32" s="664"/>
      <c r="Y32" s="665"/>
      <c r="Z32" s="699">
        <v>6.6</v>
      </c>
      <c r="AA32" s="699"/>
      <c r="AB32" s="699"/>
      <c r="AC32" s="699"/>
      <c r="AD32" s="700" t="s">
        <v>181</v>
      </c>
      <c r="AE32" s="700"/>
      <c r="AF32" s="700"/>
      <c r="AG32" s="700"/>
      <c r="AH32" s="700"/>
      <c r="AI32" s="700"/>
      <c r="AJ32" s="700"/>
      <c r="AK32" s="700"/>
      <c r="AL32" s="666" t="s">
        <v>181</v>
      </c>
      <c r="AM32" s="667"/>
      <c r="AN32" s="667"/>
      <c r="AO32" s="701"/>
      <c r="AP32" s="702"/>
      <c r="AQ32" s="703"/>
      <c r="AR32" s="703"/>
      <c r="AS32" s="703"/>
      <c r="AT32" s="727"/>
      <c r="AU32" s="214" t="s">
        <v>319</v>
      </c>
      <c r="AX32" s="660" t="s">
        <v>320</v>
      </c>
      <c r="AY32" s="661"/>
      <c r="AZ32" s="661"/>
      <c r="BA32" s="661"/>
      <c r="BB32" s="661"/>
      <c r="BC32" s="661"/>
      <c r="BD32" s="661"/>
      <c r="BE32" s="661"/>
      <c r="BF32" s="662"/>
      <c r="BG32" s="719">
        <v>99.6</v>
      </c>
      <c r="BH32" s="672"/>
      <c r="BI32" s="672"/>
      <c r="BJ32" s="672"/>
      <c r="BK32" s="672"/>
      <c r="BL32" s="672"/>
      <c r="BM32" s="667">
        <v>98.3</v>
      </c>
      <c r="BN32" s="672"/>
      <c r="BO32" s="672"/>
      <c r="BP32" s="672"/>
      <c r="BQ32" s="697"/>
      <c r="BR32" s="719">
        <v>99.5</v>
      </c>
      <c r="BS32" s="672"/>
      <c r="BT32" s="672"/>
      <c r="BU32" s="672"/>
      <c r="BV32" s="672"/>
      <c r="BW32" s="672"/>
      <c r="BX32" s="667">
        <v>97.9</v>
      </c>
      <c r="BY32" s="672"/>
      <c r="BZ32" s="672"/>
      <c r="CA32" s="672"/>
      <c r="CB32" s="697"/>
      <c r="CD32" s="680"/>
      <c r="CE32" s="681"/>
      <c r="CF32" s="660" t="s">
        <v>321</v>
      </c>
      <c r="CG32" s="661"/>
      <c r="CH32" s="661"/>
      <c r="CI32" s="661"/>
      <c r="CJ32" s="661"/>
      <c r="CK32" s="661"/>
      <c r="CL32" s="661"/>
      <c r="CM32" s="661"/>
      <c r="CN32" s="661"/>
      <c r="CO32" s="661"/>
      <c r="CP32" s="661"/>
      <c r="CQ32" s="662"/>
      <c r="CR32" s="663">
        <v>30</v>
      </c>
      <c r="CS32" s="664"/>
      <c r="CT32" s="664"/>
      <c r="CU32" s="664"/>
      <c r="CV32" s="664"/>
      <c r="CW32" s="664"/>
      <c r="CX32" s="664"/>
      <c r="CY32" s="665"/>
      <c r="CZ32" s="666">
        <v>0</v>
      </c>
      <c r="DA32" s="674"/>
      <c r="DB32" s="674"/>
      <c r="DC32" s="675"/>
      <c r="DD32" s="669">
        <v>30</v>
      </c>
      <c r="DE32" s="664"/>
      <c r="DF32" s="664"/>
      <c r="DG32" s="664"/>
      <c r="DH32" s="664"/>
      <c r="DI32" s="664"/>
      <c r="DJ32" s="664"/>
      <c r="DK32" s="665"/>
      <c r="DL32" s="669">
        <v>30</v>
      </c>
      <c r="DM32" s="664"/>
      <c r="DN32" s="664"/>
      <c r="DO32" s="664"/>
      <c r="DP32" s="664"/>
      <c r="DQ32" s="664"/>
      <c r="DR32" s="664"/>
      <c r="DS32" s="664"/>
      <c r="DT32" s="664"/>
      <c r="DU32" s="664"/>
      <c r="DV32" s="665"/>
      <c r="DW32" s="666">
        <v>0</v>
      </c>
      <c r="DX32" s="674"/>
      <c r="DY32" s="674"/>
      <c r="DZ32" s="674"/>
      <c r="EA32" s="674"/>
      <c r="EB32" s="674"/>
      <c r="EC32" s="688"/>
    </row>
    <row r="33" spans="2:133" ht="11.25" customHeight="1" x14ac:dyDescent="0.15">
      <c r="B33" s="660" t="s">
        <v>322</v>
      </c>
      <c r="C33" s="661"/>
      <c r="D33" s="661"/>
      <c r="E33" s="661"/>
      <c r="F33" s="661"/>
      <c r="G33" s="661"/>
      <c r="H33" s="661"/>
      <c r="I33" s="661"/>
      <c r="J33" s="661"/>
      <c r="K33" s="661"/>
      <c r="L33" s="661"/>
      <c r="M33" s="661"/>
      <c r="N33" s="661"/>
      <c r="O33" s="661"/>
      <c r="P33" s="661"/>
      <c r="Q33" s="662"/>
      <c r="R33" s="663">
        <v>186353</v>
      </c>
      <c r="S33" s="664"/>
      <c r="T33" s="664"/>
      <c r="U33" s="664"/>
      <c r="V33" s="664"/>
      <c r="W33" s="664"/>
      <c r="X33" s="664"/>
      <c r="Y33" s="665"/>
      <c r="Z33" s="699">
        <v>0.5</v>
      </c>
      <c r="AA33" s="699"/>
      <c r="AB33" s="699"/>
      <c r="AC33" s="699"/>
      <c r="AD33" s="700">
        <v>15705</v>
      </c>
      <c r="AE33" s="700"/>
      <c r="AF33" s="700"/>
      <c r="AG33" s="700"/>
      <c r="AH33" s="700"/>
      <c r="AI33" s="700"/>
      <c r="AJ33" s="700"/>
      <c r="AK33" s="700"/>
      <c r="AL33" s="666">
        <v>0.1</v>
      </c>
      <c r="AM33" s="667"/>
      <c r="AN33" s="667"/>
      <c r="AO33" s="701"/>
      <c r="AP33" s="704"/>
      <c r="AQ33" s="705"/>
      <c r="AR33" s="705"/>
      <c r="AS33" s="705"/>
      <c r="AT33" s="728"/>
      <c r="AU33" s="219"/>
      <c r="AV33" s="219"/>
      <c r="AW33" s="219"/>
      <c r="AX33" s="644" t="s">
        <v>323</v>
      </c>
      <c r="AY33" s="645"/>
      <c r="AZ33" s="645"/>
      <c r="BA33" s="645"/>
      <c r="BB33" s="645"/>
      <c r="BC33" s="645"/>
      <c r="BD33" s="645"/>
      <c r="BE33" s="645"/>
      <c r="BF33" s="646"/>
      <c r="BG33" s="718">
        <v>99.8</v>
      </c>
      <c r="BH33" s="648"/>
      <c r="BI33" s="648"/>
      <c r="BJ33" s="648"/>
      <c r="BK33" s="648"/>
      <c r="BL33" s="648"/>
      <c r="BM33" s="692">
        <v>98.9</v>
      </c>
      <c r="BN33" s="648"/>
      <c r="BO33" s="648"/>
      <c r="BP33" s="648"/>
      <c r="BQ33" s="686"/>
      <c r="BR33" s="718">
        <v>99.8</v>
      </c>
      <c r="BS33" s="648"/>
      <c r="BT33" s="648"/>
      <c r="BU33" s="648"/>
      <c r="BV33" s="648"/>
      <c r="BW33" s="648"/>
      <c r="BX33" s="692">
        <v>98.8</v>
      </c>
      <c r="BY33" s="648"/>
      <c r="BZ33" s="648"/>
      <c r="CA33" s="648"/>
      <c r="CB33" s="686"/>
      <c r="CD33" s="660" t="s">
        <v>324</v>
      </c>
      <c r="CE33" s="661"/>
      <c r="CF33" s="661"/>
      <c r="CG33" s="661"/>
      <c r="CH33" s="661"/>
      <c r="CI33" s="661"/>
      <c r="CJ33" s="661"/>
      <c r="CK33" s="661"/>
      <c r="CL33" s="661"/>
      <c r="CM33" s="661"/>
      <c r="CN33" s="661"/>
      <c r="CO33" s="661"/>
      <c r="CP33" s="661"/>
      <c r="CQ33" s="662"/>
      <c r="CR33" s="663">
        <v>17723172</v>
      </c>
      <c r="CS33" s="672"/>
      <c r="CT33" s="672"/>
      <c r="CU33" s="672"/>
      <c r="CV33" s="672"/>
      <c r="CW33" s="672"/>
      <c r="CX33" s="672"/>
      <c r="CY33" s="673"/>
      <c r="CZ33" s="666">
        <v>48.9</v>
      </c>
      <c r="DA33" s="674"/>
      <c r="DB33" s="674"/>
      <c r="DC33" s="675"/>
      <c r="DD33" s="669">
        <v>9577117</v>
      </c>
      <c r="DE33" s="672"/>
      <c r="DF33" s="672"/>
      <c r="DG33" s="672"/>
      <c r="DH33" s="672"/>
      <c r="DI33" s="672"/>
      <c r="DJ33" s="672"/>
      <c r="DK33" s="673"/>
      <c r="DL33" s="669">
        <v>6745671</v>
      </c>
      <c r="DM33" s="672"/>
      <c r="DN33" s="672"/>
      <c r="DO33" s="672"/>
      <c r="DP33" s="672"/>
      <c r="DQ33" s="672"/>
      <c r="DR33" s="672"/>
      <c r="DS33" s="672"/>
      <c r="DT33" s="672"/>
      <c r="DU33" s="672"/>
      <c r="DV33" s="673"/>
      <c r="DW33" s="666">
        <v>41.4</v>
      </c>
      <c r="DX33" s="674"/>
      <c r="DY33" s="674"/>
      <c r="DZ33" s="674"/>
      <c r="EA33" s="674"/>
      <c r="EB33" s="674"/>
      <c r="EC33" s="688"/>
    </row>
    <row r="34" spans="2:133" ht="11.25" customHeight="1" x14ac:dyDescent="0.15">
      <c r="B34" s="660" t="s">
        <v>325</v>
      </c>
      <c r="C34" s="661"/>
      <c r="D34" s="661"/>
      <c r="E34" s="661"/>
      <c r="F34" s="661"/>
      <c r="G34" s="661"/>
      <c r="H34" s="661"/>
      <c r="I34" s="661"/>
      <c r="J34" s="661"/>
      <c r="K34" s="661"/>
      <c r="L34" s="661"/>
      <c r="M34" s="661"/>
      <c r="N34" s="661"/>
      <c r="O34" s="661"/>
      <c r="P34" s="661"/>
      <c r="Q34" s="662"/>
      <c r="R34" s="663">
        <v>2515949</v>
      </c>
      <c r="S34" s="664"/>
      <c r="T34" s="664"/>
      <c r="U34" s="664"/>
      <c r="V34" s="664"/>
      <c r="W34" s="664"/>
      <c r="X34" s="664"/>
      <c r="Y34" s="665"/>
      <c r="Z34" s="699">
        <v>6.7</v>
      </c>
      <c r="AA34" s="699"/>
      <c r="AB34" s="699"/>
      <c r="AC34" s="699"/>
      <c r="AD34" s="700" t="s">
        <v>244</v>
      </c>
      <c r="AE34" s="700"/>
      <c r="AF34" s="700"/>
      <c r="AG34" s="700"/>
      <c r="AH34" s="700"/>
      <c r="AI34" s="700"/>
      <c r="AJ34" s="700"/>
      <c r="AK34" s="700"/>
      <c r="AL34" s="666" t="s">
        <v>244</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326</v>
      </c>
      <c r="CE34" s="661"/>
      <c r="CF34" s="661"/>
      <c r="CG34" s="661"/>
      <c r="CH34" s="661"/>
      <c r="CI34" s="661"/>
      <c r="CJ34" s="661"/>
      <c r="CK34" s="661"/>
      <c r="CL34" s="661"/>
      <c r="CM34" s="661"/>
      <c r="CN34" s="661"/>
      <c r="CO34" s="661"/>
      <c r="CP34" s="661"/>
      <c r="CQ34" s="662"/>
      <c r="CR34" s="663">
        <v>6043326</v>
      </c>
      <c r="CS34" s="664"/>
      <c r="CT34" s="664"/>
      <c r="CU34" s="664"/>
      <c r="CV34" s="664"/>
      <c r="CW34" s="664"/>
      <c r="CX34" s="664"/>
      <c r="CY34" s="665"/>
      <c r="CZ34" s="666">
        <v>16.7</v>
      </c>
      <c r="DA34" s="674"/>
      <c r="DB34" s="674"/>
      <c r="DC34" s="675"/>
      <c r="DD34" s="669">
        <v>3538838</v>
      </c>
      <c r="DE34" s="664"/>
      <c r="DF34" s="664"/>
      <c r="DG34" s="664"/>
      <c r="DH34" s="664"/>
      <c r="DI34" s="664"/>
      <c r="DJ34" s="664"/>
      <c r="DK34" s="665"/>
      <c r="DL34" s="669">
        <v>2907693</v>
      </c>
      <c r="DM34" s="664"/>
      <c r="DN34" s="664"/>
      <c r="DO34" s="664"/>
      <c r="DP34" s="664"/>
      <c r="DQ34" s="664"/>
      <c r="DR34" s="664"/>
      <c r="DS34" s="664"/>
      <c r="DT34" s="664"/>
      <c r="DU34" s="664"/>
      <c r="DV34" s="665"/>
      <c r="DW34" s="666">
        <v>17.8</v>
      </c>
      <c r="DX34" s="674"/>
      <c r="DY34" s="674"/>
      <c r="DZ34" s="674"/>
      <c r="EA34" s="674"/>
      <c r="EB34" s="674"/>
      <c r="EC34" s="688"/>
    </row>
    <row r="35" spans="2:133" ht="11.25" customHeight="1" x14ac:dyDescent="0.15">
      <c r="B35" s="660" t="s">
        <v>327</v>
      </c>
      <c r="C35" s="661"/>
      <c r="D35" s="661"/>
      <c r="E35" s="661"/>
      <c r="F35" s="661"/>
      <c r="G35" s="661"/>
      <c r="H35" s="661"/>
      <c r="I35" s="661"/>
      <c r="J35" s="661"/>
      <c r="K35" s="661"/>
      <c r="L35" s="661"/>
      <c r="M35" s="661"/>
      <c r="N35" s="661"/>
      <c r="O35" s="661"/>
      <c r="P35" s="661"/>
      <c r="Q35" s="662"/>
      <c r="R35" s="663">
        <v>2600479</v>
      </c>
      <c r="S35" s="664"/>
      <c r="T35" s="664"/>
      <c r="U35" s="664"/>
      <c r="V35" s="664"/>
      <c r="W35" s="664"/>
      <c r="X35" s="664"/>
      <c r="Y35" s="665"/>
      <c r="Z35" s="699">
        <v>6.9</v>
      </c>
      <c r="AA35" s="699"/>
      <c r="AB35" s="699"/>
      <c r="AC35" s="699"/>
      <c r="AD35" s="700" t="s">
        <v>244</v>
      </c>
      <c r="AE35" s="700"/>
      <c r="AF35" s="700"/>
      <c r="AG35" s="700"/>
      <c r="AH35" s="700"/>
      <c r="AI35" s="700"/>
      <c r="AJ35" s="700"/>
      <c r="AK35" s="700"/>
      <c r="AL35" s="666" t="s">
        <v>138</v>
      </c>
      <c r="AM35" s="667"/>
      <c r="AN35" s="667"/>
      <c r="AO35" s="701"/>
      <c r="AP35" s="222"/>
      <c r="AQ35" s="715" t="s">
        <v>328</v>
      </c>
      <c r="AR35" s="716"/>
      <c r="AS35" s="716"/>
      <c r="AT35" s="716"/>
      <c r="AU35" s="716"/>
      <c r="AV35" s="716"/>
      <c r="AW35" s="716"/>
      <c r="AX35" s="716"/>
      <c r="AY35" s="716"/>
      <c r="AZ35" s="716"/>
      <c r="BA35" s="716"/>
      <c r="BB35" s="716"/>
      <c r="BC35" s="716"/>
      <c r="BD35" s="716"/>
      <c r="BE35" s="716"/>
      <c r="BF35" s="717"/>
      <c r="BG35" s="715" t="s">
        <v>329</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330</v>
      </c>
      <c r="CE35" s="661"/>
      <c r="CF35" s="661"/>
      <c r="CG35" s="661"/>
      <c r="CH35" s="661"/>
      <c r="CI35" s="661"/>
      <c r="CJ35" s="661"/>
      <c r="CK35" s="661"/>
      <c r="CL35" s="661"/>
      <c r="CM35" s="661"/>
      <c r="CN35" s="661"/>
      <c r="CO35" s="661"/>
      <c r="CP35" s="661"/>
      <c r="CQ35" s="662"/>
      <c r="CR35" s="663">
        <v>1122572</v>
      </c>
      <c r="CS35" s="672"/>
      <c r="CT35" s="672"/>
      <c r="CU35" s="672"/>
      <c r="CV35" s="672"/>
      <c r="CW35" s="672"/>
      <c r="CX35" s="672"/>
      <c r="CY35" s="673"/>
      <c r="CZ35" s="666">
        <v>3.1</v>
      </c>
      <c r="DA35" s="674"/>
      <c r="DB35" s="674"/>
      <c r="DC35" s="675"/>
      <c r="DD35" s="669">
        <v>936737</v>
      </c>
      <c r="DE35" s="672"/>
      <c r="DF35" s="672"/>
      <c r="DG35" s="672"/>
      <c r="DH35" s="672"/>
      <c r="DI35" s="672"/>
      <c r="DJ35" s="672"/>
      <c r="DK35" s="673"/>
      <c r="DL35" s="669">
        <v>673698</v>
      </c>
      <c r="DM35" s="672"/>
      <c r="DN35" s="672"/>
      <c r="DO35" s="672"/>
      <c r="DP35" s="672"/>
      <c r="DQ35" s="672"/>
      <c r="DR35" s="672"/>
      <c r="DS35" s="672"/>
      <c r="DT35" s="672"/>
      <c r="DU35" s="672"/>
      <c r="DV35" s="673"/>
      <c r="DW35" s="666">
        <v>4.0999999999999996</v>
      </c>
      <c r="DX35" s="674"/>
      <c r="DY35" s="674"/>
      <c r="DZ35" s="674"/>
      <c r="EA35" s="674"/>
      <c r="EB35" s="674"/>
      <c r="EC35" s="688"/>
    </row>
    <row r="36" spans="2:133" ht="11.25" customHeight="1" x14ac:dyDescent="0.15">
      <c r="B36" s="660" t="s">
        <v>331</v>
      </c>
      <c r="C36" s="661"/>
      <c r="D36" s="661"/>
      <c r="E36" s="661"/>
      <c r="F36" s="661"/>
      <c r="G36" s="661"/>
      <c r="H36" s="661"/>
      <c r="I36" s="661"/>
      <c r="J36" s="661"/>
      <c r="K36" s="661"/>
      <c r="L36" s="661"/>
      <c r="M36" s="661"/>
      <c r="N36" s="661"/>
      <c r="O36" s="661"/>
      <c r="P36" s="661"/>
      <c r="Q36" s="662"/>
      <c r="R36" s="663">
        <v>1319071</v>
      </c>
      <c r="S36" s="664"/>
      <c r="T36" s="664"/>
      <c r="U36" s="664"/>
      <c r="V36" s="664"/>
      <c r="W36" s="664"/>
      <c r="X36" s="664"/>
      <c r="Y36" s="665"/>
      <c r="Z36" s="699">
        <v>3.5</v>
      </c>
      <c r="AA36" s="699"/>
      <c r="AB36" s="699"/>
      <c r="AC36" s="699"/>
      <c r="AD36" s="700" t="s">
        <v>181</v>
      </c>
      <c r="AE36" s="700"/>
      <c r="AF36" s="700"/>
      <c r="AG36" s="700"/>
      <c r="AH36" s="700"/>
      <c r="AI36" s="700"/>
      <c r="AJ36" s="700"/>
      <c r="AK36" s="700"/>
      <c r="AL36" s="666" t="s">
        <v>244</v>
      </c>
      <c r="AM36" s="667"/>
      <c r="AN36" s="667"/>
      <c r="AO36" s="701"/>
      <c r="AP36" s="222"/>
      <c r="AQ36" s="706" t="s">
        <v>332</v>
      </c>
      <c r="AR36" s="707"/>
      <c r="AS36" s="707"/>
      <c r="AT36" s="707"/>
      <c r="AU36" s="707"/>
      <c r="AV36" s="707"/>
      <c r="AW36" s="707"/>
      <c r="AX36" s="707"/>
      <c r="AY36" s="708"/>
      <c r="AZ36" s="709">
        <v>3286208</v>
      </c>
      <c r="BA36" s="710"/>
      <c r="BB36" s="710"/>
      <c r="BC36" s="710"/>
      <c r="BD36" s="710"/>
      <c r="BE36" s="710"/>
      <c r="BF36" s="711"/>
      <c r="BG36" s="712" t="s">
        <v>333</v>
      </c>
      <c r="BH36" s="713"/>
      <c r="BI36" s="713"/>
      <c r="BJ36" s="713"/>
      <c r="BK36" s="713"/>
      <c r="BL36" s="713"/>
      <c r="BM36" s="713"/>
      <c r="BN36" s="713"/>
      <c r="BO36" s="713"/>
      <c r="BP36" s="713"/>
      <c r="BQ36" s="713"/>
      <c r="BR36" s="713"/>
      <c r="BS36" s="713"/>
      <c r="BT36" s="713"/>
      <c r="BU36" s="714"/>
      <c r="BV36" s="709">
        <v>86874</v>
      </c>
      <c r="BW36" s="710"/>
      <c r="BX36" s="710"/>
      <c r="BY36" s="710"/>
      <c r="BZ36" s="710"/>
      <c r="CA36" s="710"/>
      <c r="CB36" s="711"/>
      <c r="CD36" s="660" t="s">
        <v>334</v>
      </c>
      <c r="CE36" s="661"/>
      <c r="CF36" s="661"/>
      <c r="CG36" s="661"/>
      <c r="CH36" s="661"/>
      <c r="CI36" s="661"/>
      <c r="CJ36" s="661"/>
      <c r="CK36" s="661"/>
      <c r="CL36" s="661"/>
      <c r="CM36" s="661"/>
      <c r="CN36" s="661"/>
      <c r="CO36" s="661"/>
      <c r="CP36" s="661"/>
      <c r="CQ36" s="662"/>
      <c r="CR36" s="663">
        <v>4735727</v>
      </c>
      <c r="CS36" s="664"/>
      <c r="CT36" s="664"/>
      <c r="CU36" s="664"/>
      <c r="CV36" s="664"/>
      <c r="CW36" s="664"/>
      <c r="CX36" s="664"/>
      <c r="CY36" s="665"/>
      <c r="CZ36" s="666">
        <v>13.1</v>
      </c>
      <c r="DA36" s="674"/>
      <c r="DB36" s="674"/>
      <c r="DC36" s="675"/>
      <c r="DD36" s="669">
        <v>2322031</v>
      </c>
      <c r="DE36" s="664"/>
      <c r="DF36" s="664"/>
      <c r="DG36" s="664"/>
      <c r="DH36" s="664"/>
      <c r="DI36" s="664"/>
      <c r="DJ36" s="664"/>
      <c r="DK36" s="665"/>
      <c r="DL36" s="669">
        <v>1201154</v>
      </c>
      <c r="DM36" s="664"/>
      <c r="DN36" s="664"/>
      <c r="DO36" s="664"/>
      <c r="DP36" s="664"/>
      <c r="DQ36" s="664"/>
      <c r="DR36" s="664"/>
      <c r="DS36" s="664"/>
      <c r="DT36" s="664"/>
      <c r="DU36" s="664"/>
      <c r="DV36" s="665"/>
      <c r="DW36" s="666">
        <v>7.4</v>
      </c>
      <c r="DX36" s="674"/>
      <c r="DY36" s="674"/>
      <c r="DZ36" s="674"/>
      <c r="EA36" s="674"/>
      <c r="EB36" s="674"/>
      <c r="EC36" s="688"/>
    </row>
    <row r="37" spans="2:133" ht="11.25" customHeight="1" x14ac:dyDescent="0.15">
      <c r="B37" s="660" t="s">
        <v>335</v>
      </c>
      <c r="C37" s="661"/>
      <c r="D37" s="661"/>
      <c r="E37" s="661"/>
      <c r="F37" s="661"/>
      <c r="G37" s="661"/>
      <c r="H37" s="661"/>
      <c r="I37" s="661"/>
      <c r="J37" s="661"/>
      <c r="K37" s="661"/>
      <c r="L37" s="661"/>
      <c r="M37" s="661"/>
      <c r="N37" s="661"/>
      <c r="O37" s="661"/>
      <c r="P37" s="661"/>
      <c r="Q37" s="662"/>
      <c r="R37" s="663">
        <v>437033</v>
      </c>
      <c r="S37" s="664"/>
      <c r="T37" s="664"/>
      <c r="U37" s="664"/>
      <c r="V37" s="664"/>
      <c r="W37" s="664"/>
      <c r="X37" s="664"/>
      <c r="Y37" s="665"/>
      <c r="Z37" s="699">
        <v>1.2</v>
      </c>
      <c r="AA37" s="699"/>
      <c r="AB37" s="699"/>
      <c r="AC37" s="699"/>
      <c r="AD37" s="700">
        <v>1960</v>
      </c>
      <c r="AE37" s="700"/>
      <c r="AF37" s="700"/>
      <c r="AG37" s="700"/>
      <c r="AH37" s="700"/>
      <c r="AI37" s="700"/>
      <c r="AJ37" s="700"/>
      <c r="AK37" s="700"/>
      <c r="AL37" s="666">
        <v>0</v>
      </c>
      <c r="AM37" s="667"/>
      <c r="AN37" s="667"/>
      <c r="AO37" s="701"/>
      <c r="AQ37" s="694" t="s">
        <v>336</v>
      </c>
      <c r="AR37" s="695"/>
      <c r="AS37" s="695"/>
      <c r="AT37" s="695"/>
      <c r="AU37" s="695"/>
      <c r="AV37" s="695"/>
      <c r="AW37" s="695"/>
      <c r="AX37" s="695"/>
      <c r="AY37" s="696"/>
      <c r="AZ37" s="663">
        <v>749258</v>
      </c>
      <c r="BA37" s="664"/>
      <c r="BB37" s="664"/>
      <c r="BC37" s="664"/>
      <c r="BD37" s="672"/>
      <c r="BE37" s="672"/>
      <c r="BF37" s="697"/>
      <c r="BG37" s="660" t="s">
        <v>337</v>
      </c>
      <c r="BH37" s="661"/>
      <c r="BI37" s="661"/>
      <c r="BJ37" s="661"/>
      <c r="BK37" s="661"/>
      <c r="BL37" s="661"/>
      <c r="BM37" s="661"/>
      <c r="BN37" s="661"/>
      <c r="BO37" s="661"/>
      <c r="BP37" s="661"/>
      <c r="BQ37" s="661"/>
      <c r="BR37" s="661"/>
      <c r="BS37" s="661"/>
      <c r="BT37" s="661"/>
      <c r="BU37" s="662"/>
      <c r="BV37" s="663">
        <v>-16849</v>
      </c>
      <c r="BW37" s="664"/>
      <c r="BX37" s="664"/>
      <c r="BY37" s="664"/>
      <c r="BZ37" s="664"/>
      <c r="CA37" s="664"/>
      <c r="CB37" s="698"/>
      <c r="CD37" s="660" t="s">
        <v>338</v>
      </c>
      <c r="CE37" s="661"/>
      <c r="CF37" s="661"/>
      <c r="CG37" s="661"/>
      <c r="CH37" s="661"/>
      <c r="CI37" s="661"/>
      <c r="CJ37" s="661"/>
      <c r="CK37" s="661"/>
      <c r="CL37" s="661"/>
      <c r="CM37" s="661"/>
      <c r="CN37" s="661"/>
      <c r="CO37" s="661"/>
      <c r="CP37" s="661"/>
      <c r="CQ37" s="662"/>
      <c r="CR37" s="663">
        <v>10105</v>
      </c>
      <c r="CS37" s="672"/>
      <c r="CT37" s="672"/>
      <c r="CU37" s="672"/>
      <c r="CV37" s="672"/>
      <c r="CW37" s="672"/>
      <c r="CX37" s="672"/>
      <c r="CY37" s="673"/>
      <c r="CZ37" s="666">
        <v>0</v>
      </c>
      <c r="DA37" s="674"/>
      <c r="DB37" s="674"/>
      <c r="DC37" s="675"/>
      <c r="DD37" s="669">
        <v>8343</v>
      </c>
      <c r="DE37" s="672"/>
      <c r="DF37" s="672"/>
      <c r="DG37" s="672"/>
      <c r="DH37" s="672"/>
      <c r="DI37" s="672"/>
      <c r="DJ37" s="672"/>
      <c r="DK37" s="673"/>
      <c r="DL37" s="669">
        <v>8343</v>
      </c>
      <c r="DM37" s="672"/>
      <c r="DN37" s="672"/>
      <c r="DO37" s="672"/>
      <c r="DP37" s="672"/>
      <c r="DQ37" s="672"/>
      <c r="DR37" s="672"/>
      <c r="DS37" s="672"/>
      <c r="DT37" s="672"/>
      <c r="DU37" s="672"/>
      <c r="DV37" s="673"/>
      <c r="DW37" s="666">
        <v>0.1</v>
      </c>
      <c r="DX37" s="674"/>
      <c r="DY37" s="674"/>
      <c r="DZ37" s="674"/>
      <c r="EA37" s="674"/>
      <c r="EB37" s="674"/>
      <c r="EC37" s="688"/>
    </row>
    <row r="38" spans="2:133" ht="11.25" customHeight="1" x14ac:dyDescent="0.15">
      <c r="B38" s="660" t="s">
        <v>339</v>
      </c>
      <c r="C38" s="661"/>
      <c r="D38" s="661"/>
      <c r="E38" s="661"/>
      <c r="F38" s="661"/>
      <c r="G38" s="661"/>
      <c r="H38" s="661"/>
      <c r="I38" s="661"/>
      <c r="J38" s="661"/>
      <c r="K38" s="661"/>
      <c r="L38" s="661"/>
      <c r="M38" s="661"/>
      <c r="N38" s="661"/>
      <c r="O38" s="661"/>
      <c r="P38" s="661"/>
      <c r="Q38" s="662"/>
      <c r="R38" s="663">
        <v>1558110</v>
      </c>
      <c r="S38" s="664"/>
      <c r="T38" s="664"/>
      <c r="U38" s="664"/>
      <c r="V38" s="664"/>
      <c r="W38" s="664"/>
      <c r="X38" s="664"/>
      <c r="Y38" s="665"/>
      <c r="Z38" s="699">
        <v>4.2</v>
      </c>
      <c r="AA38" s="699"/>
      <c r="AB38" s="699"/>
      <c r="AC38" s="699"/>
      <c r="AD38" s="700" t="s">
        <v>138</v>
      </c>
      <c r="AE38" s="700"/>
      <c r="AF38" s="700"/>
      <c r="AG38" s="700"/>
      <c r="AH38" s="700"/>
      <c r="AI38" s="700"/>
      <c r="AJ38" s="700"/>
      <c r="AK38" s="700"/>
      <c r="AL38" s="666" t="s">
        <v>138</v>
      </c>
      <c r="AM38" s="667"/>
      <c r="AN38" s="667"/>
      <c r="AO38" s="701"/>
      <c r="AQ38" s="694" t="s">
        <v>340</v>
      </c>
      <c r="AR38" s="695"/>
      <c r="AS38" s="695"/>
      <c r="AT38" s="695"/>
      <c r="AU38" s="695"/>
      <c r="AV38" s="695"/>
      <c r="AW38" s="695"/>
      <c r="AX38" s="695"/>
      <c r="AY38" s="696"/>
      <c r="AZ38" s="663">
        <v>21047</v>
      </c>
      <c r="BA38" s="664"/>
      <c r="BB38" s="664"/>
      <c r="BC38" s="664"/>
      <c r="BD38" s="672"/>
      <c r="BE38" s="672"/>
      <c r="BF38" s="697"/>
      <c r="BG38" s="660" t="s">
        <v>341</v>
      </c>
      <c r="BH38" s="661"/>
      <c r="BI38" s="661"/>
      <c r="BJ38" s="661"/>
      <c r="BK38" s="661"/>
      <c r="BL38" s="661"/>
      <c r="BM38" s="661"/>
      <c r="BN38" s="661"/>
      <c r="BO38" s="661"/>
      <c r="BP38" s="661"/>
      <c r="BQ38" s="661"/>
      <c r="BR38" s="661"/>
      <c r="BS38" s="661"/>
      <c r="BT38" s="661"/>
      <c r="BU38" s="662"/>
      <c r="BV38" s="663">
        <v>8030</v>
      </c>
      <c r="BW38" s="664"/>
      <c r="BX38" s="664"/>
      <c r="BY38" s="664"/>
      <c r="BZ38" s="664"/>
      <c r="CA38" s="664"/>
      <c r="CB38" s="698"/>
      <c r="CD38" s="660" t="s">
        <v>342</v>
      </c>
      <c r="CE38" s="661"/>
      <c r="CF38" s="661"/>
      <c r="CG38" s="661"/>
      <c r="CH38" s="661"/>
      <c r="CI38" s="661"/>
      <c r="CJ38" s="661"/>
      <c r="CK38" s="661"/>
      <c r="CL38" s="661"/>
      <c r="CM38" s="661"/>
      <c r="CN38" s="661"/>
      <c r="CO38" s="661"/>
      <c r="CP38" s="661"/>
      <c r="CQ38" s="662"/>
      <c r="CR38" s="663">
        <v>2515903</v>
      </c>
      <c r="CS38" s="664"/>
      <c r="CT38" s="664"/>
      <c r="CU38" s="664"/>
      <c r="CV38" s="664"/>
      <c r="CW38" s="664"/>
      <c r="CX38" s="664"/>
      <c r="CY38" s="665"/>
      <c r="CZ38" s="666">
        <v>6.9</v>
      </c>
      <c r="DA38" s="674"/>
      <c r="DB38" s="674"/>
      <c r="DC38" s="675"/>
      <c r="DD38" s="669">
        <v>1992801</v>
      </c>
      <c r="DE38" s="664"/>
      <c r="DF38" s="664"/>
      <c r="DG38" s="664"/>
      <c r="DH38" s="664"/>
      <c r="DI38" s="664"/>
      <c r="DJ38" s="664"/>
      <c r="DK38" s="665"/>
      <c r="DL38" s="669">
        <v>1854390</v>
      </c>
      <c r="DM38" s="664"/>
      <c r="DN38" s="664"/>
      <c r="DO38" s="664"/>
      <c r="DP38" s="664"/>
      <c r="DQ38" s="664"/>
      <c r="DR38" s="664"/>
      <c r="DS38" s="664"/>
      <c r="DT38" s="664"/>
      <c r="DU38" s="664"/>
      <c r="DV38" s="665"/>
      <c r="DW38" s="666">
        <v>11.4</v>
      </c>
      <c r="DX38" s="674"/>
      <c r="DY38" s="674"/>
      <c r="DZ38" s="674"/>
      <c r="EA38" s="674"/>
      <c r="EB38" s="674"/>
      <c r="EC38" s="688"/>
    </row>
    <row r="39" spans="2:133" ht="11.25" customHeight="1" x14ac:dyDescent="0.15">
      <c r="B39" s="660" t="s">
        <v>343</v>
      </c>
      <c r="C39" s="661"/>
      <c r="D39" s="661"/>
      <c r="E39" s="661"/>
      <c r="F39" s="661"/>
      <c r="G39" s="661"/>
      <c r="H39" s="661"/>
      <c r="I39" s="661"/>
      <c r="J39" s="661"/>
      <c r="K39" s="661"/>
      <c r="L39" s="661"/>
      <c r="M39" s="661"/>
      <c r="N39" s="661"/>
      <c r="O39" s="661"/>
      <c r="P39" s="661"/>
      <c r="Q39" s="662"/>
      <c r="R39" s="663" t="s">
        <v>138</v>
      </c>
      <c r="S39" s="664"/>
      <c r="T39" s="664"/>
      <c r="U39" s="664"/>
      <c r="V39" s="664"/>
      <c r="W39" s="664"/>
      <c r="X39" s="664"/>
      <c r="Y39" s="665"/>
      <c r="Z39" s="699" t="s">
        <v>244</v>
      </c>
      <c r="AA39" s="699"/>
      <c r="AB39" s="699"/>
      <c r="AC39" s="699"/>
      <c r="AD39" s="700" t="s">
        <v>244</v>
      </c>
      <c r="AE39" s="700"/>
      <c r="AF39" s="700"/>
      <c r="AG39" s="700"/>
      <c r="AH39" s="700"/>
      <c r="AI39" s="700"/>
      <c r="AJ39" s="700"/>
      <c r="AK39" s="700"/>
      <c r="AL39" s="666" t="s">
        <v>244</v>
      </c>
      <c r="AM39" s="667"/>
      <c r="AN39" s="667"/>
      <c r="AO39" s="701"/>
      <c r="AQ39" s="694" t="s">
        <v>344</v>
      </c>
      <c r="AR39" s="695"/>
      <c r="AS39" s="695"/>
      <c r="AT39" s="695"/>
      <c r="AU39" s="695"/>
      <c r="AV39" s="695"/>
      <c r="AW39" s="695"/>
      <c r="AX39" s="695"/>
      <c r="AY39" s="696"/>
      <c r="AZ39" s="663" t="s">
        <v>244</v>
      </c>
      <c r="BA39" s="664"/>
      <c r="BB39" s="664"/>
      <c r="BC39" s="664"/>
      <c r="BD39" s="672"/>
      <c r="BE39" s="672"/>
      <c r="BF39" s="697"/>
      <c r="BG39" s="660" t="s">
        <v>345</v>
      </c>
      <c r="BH39" s="661"/>
      <c r="BI39" s="661"/>
      <c r="BJ39" s="661"/>
      <c r="BK39" s="661"/>
      <c r="BL39" s="661"/>
      <c r="BM39" s="661"/>
      <c r="BN39" s="661"/>
      <c r="BO39" s="661"/>
      <c r="BP39" s="661"/>
      <c r="BQ39" s="661"/>
      <c r="BR39" s="661"/>
      <c r="BS39" s="661"/>
      <c r="BT39" s="661"/>
      <c r="BU39" s="662"/>
      <c r="BV39" s="663">
        <v>11727</v>
      </c>
      <c r="BW39" s="664"/>
      <c r="BX39" s="664"/>
      <c r="BY39" s="664"/>
      <c r="BZ39" s="664"/>
      <c r="CA39" s="664"/>
      <c r="CB39" s="698"/>
      <c r="CD39" s="660" t="s">
        <v>346</v>
      </c>
      <c r="CE39" s="661"/>
      <c r="CF39" s="661"/>
      <c r="CG39" s="661"/>
      <c r="CH39" s="661"/>
      <c r="CI39" s="661"/>
      <c r="CJ39" s="661"/>
      <c r="CK39" s="661"/>
      <c r="CL39" s="661"/>
      <c r="CM39" s="661"/>
      <c r="CN39" s="661"/>
      <c r="CO39" s="661"/>
      <c r="CP39" s="661"/>
      <c r="CQ39" s="662"/>
      <c r="CR39" s="663">
        <v>3145563</v>
      </c>
      <c r="CS39" s="672"/>
      <c r="CT39" s="672"/>
      <c r="CU39" s="672"/>
      <c r="CV39" s="672"/>
      <c r="CW39" s="672"/>
      <c r="CX39" s="672"/>
      <c r="CY39" s="673"/>
      <c r="CZ39" s="666">
        <v>8.6999999999999993</v>
      </c>
      <c r="DA39" s="674"/>
      <c r="DB39" s="674"/>
      <c r="DC39" s="675"/>
      <c r="DD39" s="669">
        <v>677829</v>
      </c>
      <c r="DE39" s="672"/>
      <c r="DF39" s="672"/>
      <c r="DG39" s="672"/>
      <c r="DH39" s="672"/>
      <c r="DI39" s="672"/>
      <c r="DJ39" s="672"/>
      <c r="DK39" s="673"/>
      <c r="DL39" s="669" t="s">
        <v>181</v>
      </c>
      <c r="DM39" s="672"/>
      <c r="DN39" s="672"/>
      <c r="DO39" s="672"/>
      <c r="DP39" s="672"/>
      <c r="DQ39" s="672"/>
      <c r="DR39" s="672"/>
      <c r="DS39" s="672"/>
      <c r="DT39" s="672"/>
      <c r="DU39" s="672"/>
      <c r="DV39" s="673"/>
      <c r="DW39" s="666" t="s">
        <v>244</v>
      </c>
      <c r="DX39" s="674"/>
      <c r="DY39" s="674"/>
      <c r="DZ39" s="674"/>
      <c r="EA39" s="674"/>
      <c r="EB39" s="674"/>
      <c r="EC39" s="688"/>
    </row>
    <row r="40" spans="2:133" ht="11.25" customHeight="1" x14ac:dyDescent="0.15">
      <c r="B40" s="660" t="s">
        <v>347</v>
      </c>
      <c r="C40" s="661"/>
      <c r="D40" s="661"/>
      <c r="E40" s="661"/>
      <c r="F40" s="661"/>
      <c r="G40" s="661"/>
      <c r="H40" s="661"/>
      <c r="I40" s="661"/>
      <c r="J40" s="661"/>
      <c r="K40" s="661"/>
      <c r="L40" s="661"/>
      <c r="M40" s="661"/>
      <c r="N40" s="661"/>
      <c r="O40" s="661"/>
      <c r="P40" s="661"/>
      <c r="Q40" s="662"/>
      <c r="R40" s="663">
        <v>287710</v>
      </c>
      <c r="S40" s="664"/>
      <c r="T40" s="664"/>
      <c r="U40" s="664"/>
      <c r="V40" s="664"/>
      <c r="W40" s="664"/>
      <c r="X40" s="664"/>
      <c r="Y40" s="665"/>
      <c r="Z40" s="699">
        <v>0.8</v>
      </c>
      <c r="AA40" s="699"/>
      <c r="AB40" s="699"/>
      <c r="AC40" s="699"/>
      <c r="AD40" s="700" t="s">
        <v>138</v>
      </c>
      <c r="AE40" s="700"/>
      <c r="AF40" s="700"/>
      <c r="AG40" s="700"/>
      <c r="AH40" s="700"/>
      <c r="AI40" s="700"/>
      <c r="AJ40" s="700"/>
      <c r="AK40" s="700"/>
      <c r="AL40" s="666" t="s">
        <v>181</v>
      </c>
      <c r="AM40" s="667"/>
      <c r="AN40" s="667"/>
      <c r="AO40" s="701"/>
      <c r="AQ40" s="694" t="s">
        <v>348</v>
      </c>
      <c r="AR40" s="695"/>
      <c r="AS40" s="695"/>
      <c r="AT40" s="695"/>
      <c r="AU40" s="695"/>
      <c r="AV40" s="695"/>
      <c r="AW40" s="695"/>
      <c r="AX40" s="695"/>
      <c r="AY40" s="696"/>
      <c r="AZ40" s="663" t="s">
        <v>244</v>
      </c>
      <c r="BA40" s="664"/>
      <c r="BB40" s="664"/>
      <c r="BC40" s="664"/>
      <c r="BD40" s="672"/>
      <c r="BE40" s="672"/>
      <c r="BF40" s="697"/>
      <c r="BG40" s="702" t="s">
        <v>349</v>
      </c>
      <c r="BH40" s="703"/>
      <c r="BI40" s="703"/>
      <c r="BJ40" s="703"/>
      <c r="BK40" s="703"/>
      <c r="BL40" s="223"/>
      <c r="BM40" s="661" t="s">
        <v>350</v>
      </c>
      <c r="BN40" s="661"/>
      <c r="BO40" s="661"/>
      <c r="BP40" s="661"/>
      <c r="BQ40" s="661"/>
      <c r="BR40" s="661"/>
      <c r="BS40" s="661"/>
      <c r="BT40" s="661"/>
      <c r="BU40" s="662"/>
      <c r="BV40" s="663">
        <v>100</v>
      </c>
      <c r="BW40" s="664"/>
      <c r="BX40" s="664"/>
      <c r="BY40" s="664"/>
      <c r="BZ40" s="664"/>
      <c r="CA40" s="664"/>
      <c r="CB40" s="698"/>
      <c r="CD40" s="660" t="s">
        <v>351</v>
      </c>
      <c r="CE40" s="661"/>
      <c r="CF40" s="661"/>
      <c r="CG40" s="661"/>
      <c r="CH40" s="661"/>
      <c r="CI40" s="661"/>
      <c r="CJ40" s="661"/>
      <c r="CK40" s="661"/>
      <c r="CL40" s="661"/>
      <c r="CM40" s="661"/>
      <c r="CN40" s="661"/>
      <c r="CO40" s="661"/>
      <c r="CP40" s="661"/>
      <c r="CQ40" s="662"/>
      <c r="CR40" s="663">
        <v>160081</v>
      </c>
      <c r="CS40" s="664"/>
      <c r="CT40" s="664"/>
      <c r="CU40" s="664"/>
      <c r="CV40" s="664"/>
      <c r="CW40" s="664"/>
      <c r="CX40" s="664"/>
      <c r="CY40" s="665"/>
      <c r="CZ40" s="666">
        <v>0.4</v>
      </c>
      <c r="DA40" s="674"/>
      <c r="DB40" s="674"/>
      <c r="DC40" s="675"/>
      <c r="DD40" s="669">
        <v>108881</v>
      </c>
      <c r="DE40" s="664"/>
      <c r="DF40" s="664"/>
      <c r="DG40" s="664"/>
      <c r="DH40" s="664"/>
      <c r="DI40" s="664"/>
      <c r="DJ40" s="664"/>
      <c r="DK40" s="665"/>
      <c r="DL40" s="669">
        <v>108736</v>
      </c>
      <c r="DM40" s="664"/>
      <c r="DN40" s="664"/>
      <c r="DO40" s="664"/>
      <c r="DP40" s="664"/>
      <c r="DQ40" s="664"/>
      <c r="DR40" s="664"/>
      <c r="DS40" s="664"/>
      <c r="DT40" s="664"/>
      <c r="DU40" s="664"/>
      <c r="DV40" s="665"/>
      <c r="DW40" s="666">
        <v>0.7</v>
      </c>
      <c r="DX40" s="674"/>
      <c r="DY40" s="674"/>
      <c r="DZ40" s="674"/>
      <c r="EA40" s="674"/>
      <c r="EB40" s="674"/>
      <c r="EC40" s="688"/>
    </row>
    <row r="41" spans="2:133" ht="11.25" customHeight="1" x14ac:dyDescent="0.15">
      <c r="B41" s="644" t="s">
        <v>352</v>
      </c>
      <c r="C41" s="645"/>
      <c r="D41" s="645"/>
      <c r="E41" s="645"/>
      <c r="F41" s="645"/>
      <c r="G41" s="645"/>
      <c r="H41" s="645"/>
      <c r="I41" s="645"/>
      <c r="J41" s="645"/>
      <c r="K41" s="645"/>
      <c r="L41" s="645"/>
      <c r="M41" s="645"/>
      <c r="N41" s="645"/>
      <c r="O41" s="645"/>
      <c r="P41" s="645"/>
      <c r="Q41" s="646"/>
      <c r="R41" s="647">
        <v>37443152</v>
      </c>
      <c r="S41" s="685"/>
      <c r="T41" s="685"/>
      <c r="U41" s="685"/>
      <c r="V41" s="685"/>
      <c r="W41" s="685"/>
      <c r="X41" s="685"/>
      <c r="Y41" s="689"/>
      <c r="Z41" s="690">
        <v>100</v>
      </c>
      <c r="AA41" s="690"/>
      <c r="AB41" s="690"/>
      <c r="AC41" s="690"/>
      <c r="AD41" s="691">
        <v>16015061</v>
      </c>
      <c r="AE41" s="691"/>
      <c r="AF41" s="691"/>
      <c r="AG41" s="691"/>
      <c r="AH41" s="691"/>
      <c r="AI41" s="691"/>
      <c r="AJ41" s="691"/>
      <c r="AK41" s="691"/>
      <c r="AL41" s="650">
        <v>100</v>
      </c>
      <c r="AM41" s="692"/>
      <c r="AN41" s="692"/>
      <c r="AO41" s="693"/>
      <c r="AQ41" s="694" t="s">
        <v>353</v>
      </c>
      <c r="AR41" s="695"/>
      <c r="AS41" s="695"/>
      <c r="AT41" s="695"/>
      <c r="AU41" s="695"/>
      <c r="AV41" s="695"/>
      <c r="AW41" s="695"/>
      <c r="AX41" s="695"/>
      <c r="AY41" s="696"/>
      <c r="AZ41" s="663">
        <v>637386</v>
      </c>
      <c r="BA41" s="664"/>
      <c r="BB41" s="664"/>
      <c r="BC41" s="664"/>
      <c r="BD41" s="672"/>
      <c r="BE41" s="672"/>
      <c r="BF41" s="697"/>
      <c r="BG41" s="702"/>
      <c r="BH41" s="703"/>
      <c r="BI41" s="703"/>
      <c r="BJ41" s="703"/>
      <c r="BK41" s="703"/>
      <c r="BL41" s="223"/>
      <c r="BM41" s="661" t="s">
        <v>354</v>
      </c>
      <c r="BN41" s="661"/>
      <c r="BO41" s="661"/>
      <c r="BP41" s="661"/>
      <c r="BQ41" s="661"/>
      <c r="BR41" s="661"/>
      <c r="BS41" s="661"/>
      <c r="BT41" s="661"/>
      <c r="BU41" s="662"/>
      <c r="BV41" s="663" t="s">
        <v>181</v>
      </c>
      <c r="BW41" s="664"/>
      <c r="BX41" s="664"/>
      <c r="BY41" s="664"/>
      <c r="BZ41" s="664"/>
      <c r="CA41" s="664"/>
      <c r="CB41" s="698"/>
      <c r="CD41" s="660" t="s">
        <v>355</v>
      </c>
      <c r="CE41" s="661"/>
      <c r="CF41" s="661"/>
      <c r="CG41" s="661"/>
      <c r="CH41" s="661"/>
      <c r="CI41" s="661"/>
      <c r="CJ41" s="661"/>
      <c r="CK41" s="661"/>
      <c r="CL41" s="661"/>
      <c r="CM41" s="661"/>
      <c r="CN41" s="661"/>
      <c r="CO41" s="661"/>
      <c r="CP41" s="661"/>
      <c r="CQ41" s="662"/>
      <c r="CR41" s="663" t="s">
        <v>244</v>
      </c>
      <c r="CS41" s="672"/>
      <c r="CT41" s="672"/>
      <c r="CU41" s="672"/>
      <c r="CV41" s="672"/>
      <c r="CW41" s="672"/>
      <c r="CX41" s="672"/>
      <c r="CY41" s="673"/>
      <c r="CZ41" s="666" t="s">
        <v>181</v>
      </c>
      <c r="DA41" s="674"/>
      <c r="DB41" s="674"/>
      <c r="DC41" s="675"/>
      <c r="DD41" s="669" t="s">
        <v>244</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356</v>
      </c>
      <c r="AR42" s="683"/>
      <c r="AS42" s="683"/>
      <c r="AT42" s="683"/>
      <c r="AU42" s="683"/>
      <c r="AV42" s="683"/>
      <c r="AW42" s="683"/>
      <c r="AX42" s="683"/>
      <c r="AY42" s="684"/>
      <c r="AZ42" s="647">
        <v>1878517</v>
      </c>
      <c r="BA42" s="685"/>
      <c r="BB42" s="685"/>
      <c r="BC42" s="685"/>
      <c r="BD42" s="648"/>
      <c r="BE42" s="648"/>
      <c r="BF42" s="686"/>
      <c r="BG42" s="704"/>
      <c r="BH42" s="705"/>
      <c r="BI42" s="705"/>
      <c r="BJ42" s="705"/>
      <c r="BK42" s="705"/>
      <c r="BL42" s="224"/>
      <c r="BM42" s="645" t="s">
        <v>357</v>
      </c>
      <c r="BN42" s="645"/>
      <c r="BO42" s="645"/>
      <c r="BP42" s="645"/>
      <c r="BQ42" s="645"/>
      <c r="BR42" s="645"/>
      <c r="BS42" s="645"/>
      <c r="BT42" s="645"/>
      <c r="BU42" s="646"/>
      <c r="BV42" s="647">
        <v>401</v>
      </c>
      <c r="BW42" s="685"/>
      <c r="BX42" s="685"/>
      <c r="BY42" s="685"/>
      <c r="BZ42" s="685"/>
      <c r="CA42" s="685"/>
      <c r="CB42" s="687"/>
      <c r="CD42" s="660" t="s">
        <v>358</v>
      </c>
      <c r="CE42" s="661"/>
      <c r="CF42" s="661"/>
      <c r="CG42" s="661"/>
      <c r="CH42" s="661"/>
      <c r="CI42" s="661"/>
      <c r="CJ42" s="661"/>
      <c r="CK42" s="661"/>
      <c r="CL42" s="661"/>
      <c r="CM42" s="661"/>
      <c r="CN42" s="661"/>
      <c r="CO42" s="661"/>
      <c r="CP42" s="661"/>
      <c r="CQ42" s="662"/>
      <c r="CR42" s="663">
        <v>3840085</v>
      </c>
      <c r="CS42" s="672"/>
      <c r="CT42" s="672"/>
      <c r="CU42" s="672"/>
      <c r="CV42" s="672"/>
      <c r="CW42" s="672"/>
      <c r="CX42" s="672"/>
      <c r="CY42" s="673"/>
      <c r="CZ42" s="666">
        <v>10.6</v>
      </c>
      <c r="DA42" s="674"/>
      <c r="DB42" s="674"/>
      <c r="DC42" s="675"/>
      <c r="DD42" s="669">
        <v>765732</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214" t="s">
        <v>359</v>
      </c>
      <c r="CD43" s="660" t="s">
        <v>360</v>
      </c>
      <c r="CE43" s="661"/>
      <c r="CF43" s="661"/>
      <c r="CG43" s="661"/>
      <c r="CH43" s="661"/>
      <c r="CI43" s="661"/>
      <c r="CJ43" s="661"/>
      <c r="CK43" s="661"/>
      <c r="CL43" s="661"/>
      <c r="CM43" s="661"/>
      <c r="CN43" s="661"/>
      <c r="CO43" s="661"/>
      <c r="CP43" s="661"/>
      <c r="CQ43" s="662"/>
      <c r="CR43" s="663">
        <v>50385</v>
      </c>
      <c r="CS43" s="672"/>
      <c r="CT43" s="672"/>
      <c r="CU43" s="672"/>
      <c r="CV43" s="672"/>
      <c r="CW43" s="672"/>
      <c r="CX43" s="672"/>
      <c r="CY43" s="673"/>
      <c r="CZ43" s="666">
        <v>0.1</v>
      </c>
      <c r="DA43" s="674"/>
      <c r="DB43" s="674"/>
      <c r="DC43" s="675"/>
      <c r="DD43" s="669">
        <v>38617</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361</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309</v>
      </c>
      <c r="CE44" s="677"/>
      <c r="CF44" s="660" t="s">
        <v>362</v>
      </c>
      <c r="CG44" s="661"/>
      <c r="CH44" s="661"/>
      <c r="CI44" s="661"/>
      <c r="CJ44" s="661"/>
      <c r="CK44" s="661"/>
      <c r="CL44" s="661"/>
      <c r="CM44" s="661"/>
      <c r="CN44" s="661"/>
      <c r="CO44" s="661"/>
      <c r="CP44" s="661"/>
      <c r="CQ44" s="662"/>
      <c r="CR44" s="663">
        <v>3840085</v>
      </c>
      <c r="CS44" s="664"/>
      <c r="CT44" s="664"/>
      <c r="CU44" s="664"/>
      <c r="CV44" s="664"/>
      <c r="CW44" s="664"/>
      <c r="CX44" s="664"/>
      <c r="CY44" s="665"/>
      <c r="CZ44" s="666">
        <v>10.6</v>
      </c>
      <c r="DA44" s="667"/>
      <c r="DB44" s="667"/>
      <c r="DC44" s="668"/>
      <c r="DD44" s="669">
        <v>765732</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363</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364</v>
      </c>
      <c r="CG45" s="661"/>
      <c r="CH45" s="661"/>
      <c r="CI45" s="661"/>
      <c r="CJ45" s="661"/>
      <c r="CK45" s="661"/>
      <c r="CL45" s="661"/>
      <c r="CM45" s="661"/>
      <c r="CN45" s="661"/>
      <c r="CO45" s="661"/>
      <c r="CP45" s="661"/>
      <c r="CQ45" s="662"/>
      <c r="CR45" s="663">
        <v>1876164</v>
      </c>
      <c r="CS45" s="672"/>
      <c r="CT45" s="672"/>
      <c r="CU45" s="672"/>
      <c r="CV45" s="672"/>
      <c r="CW45" s="672"/>
      <c r="CX45" s="672"/>
      <c r="CY45" s="673"/>
      <c r="CZ45" s="666">
        <v>5.2</v>
      </c>
      <c r="DA45" s="674"/>
      <c r="DB45" s="674"/>
      <c r="DC45" s="675"/>
      <c r="DD45" s="669">
        <v>24605</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225"/>
      <c r="CD46" s="678"/>
      <c r="CE46" s="679"/>
      <c r="CF46" s="660" t="s">
        <v>365</v>
      </c>
      <c r="CG46" s="661"/>
      <c r="CH46" s="661"/>
      <c r="CI46" s="661"/>
      <c r="CJ46" s="661"/>
      <c r="CK46" s="661"/>
      <c r="CL46" s="661"/>
      <c r="CM46" s="661"/>
      <c r="CN46" s="661"/>
      <c r="CO46" s="661"/>
      <c r="CP46" s="661"/>
      <c r="CQ46" s="662"/>
      <c r="CR46" s="663">
        <v>1963921</v>
      </c>
      <c r="CS46" s="664"/>
      <c r="CT46" s="664"/>
      <c r="CU46" s="664"/>
      <c r="CV46" s="664"/>
      <c r="CW46" s="664"/>
      <c r="CX46" s="664"/>
      <c r="CY46" s="665"/>
      <c r="CZ46" s="666">
        <v>5.4</v>
      </c>
      <c r="DA46" s="667"/>
      <c r="DB46" s="667"/>
      <c r="DC46" s="668"/>
      <c r="DD46" s="669">
        <v>741127</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225"/>
      <c r="CD47" s="678"/>
      <c r="CE47" s="679"/>
      <c r="CF47" s="660" t="s">
        <v>366</v>
      </c>
      <c r="CG47" s="661"/>
      <c r="CH47" s="661"/>
      <c r="CI47" s="661"/>
      <c r="CJ47" s="661"/>
      <c r="CK47" s="661"/>
      <c r="CL47" s="661"/>
      <c r="CM47" s="661"/>
      <c r="CN47" s="661"/>
      <c r="CO47" s="661"/>
      <c r="CP47" s="661"/>
      <c r="CQ47" s="662"/>
      <c r="CR47" s="663" t="s">
        <v>138</v>
      </c>
      <c r="CS47" s="672"/>
      <c r="CT47" s="672"/>
      <c r="CU47" s="672"/>
      <c r="CV47" s="672"/>
      <c r="CW47" s="672"/>
      <c r="CX47" s="672"/>
      <c r="CY47" s="673"/>
      <c r="CZ47" s="666" t="s">
        <v>244</v>
      </c>
      <c r="DA47" s="674"/>
      <c r="DB47" s="674"/>
      <c r="DC47" s="675"/>
      <c r="DD47" s="669" t="s">
        <v>181</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225"/>
      <c r="CD48" s="680"/>
      <c r="CE48" s="681"/>
      <c r="CF48" s="660" t="s">
        <v>367</v>
      </c>
      <c r="CG48" s="661"/>
      <c r="CH48" s="661"/>
      <c r="CI48" s="661"/>
      <c r="CJ48" s="661"/>
      <c r="CK48" s="661"/>
      <c r="CL48" s="661"/>
      <c r="CM48" s="661"/>
      <c r="CN48" s="661"/>
      <c r="CO48" s="661"/>
      <c r="CP48" s="661"/>
      <c r="CQ48" s="662"/>
      <c r="CR48" s="663" t="s">
        <v>244</v>
      </c>
      <c r="CS48" s="664"/>
      <c r="CT48" s="664"/>
      <c r="CU48" s="664"/>
      <c r="CV48" s="664"/>
      <c r="CW48" s="664"/>
      <c r="CX48" s="664"/>
      <c r="CY48" s="665"/>
      <c r="CZ48" s="666" t="s">
        <v>181</v>
      </c>
      <c r="DA48" s="667"/>
      <c r="DB48" s="667"/>
      <c r="DC48" s="668"/>
      <c r="DD48" s="669" t="s">
        <v>181</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225"/>
      <c r="CD49" s="644" t="s">
        <v>368</v>
      </c>
      <c r="CE49" s="645"/>
      <c r="CF49" s="645"/>
      <c r="CG49" s="645"/>
      <c r="CH49" s="645"/>
      <c r="CI49" s="645"/>
      <c r="CJ49" s="645"/>
      <c r="CK49" s="645"/>
      <c r="CL49" s="645"/>
      <c r="CM49" s="645"/>
      <c r="CN49" s="645"/>
      <c r="CO49" s="645"/>
      <c r="CP49" s="645"/>
      <c r="CQ49" s="646"/>
      <c r="CR49" s="647">
        <v>36269507</v>
      </c>
      <c r="CS49" s="648"/>
      <c r="CT49" s="648"/>
      <c r="CU49" s="648"/>
      <c r="CV49" s="648"/>
      <c r="CW49" s="648"/>
      <c r="CX49" s="648"/>
      <c r="CY49" s="649"/>
      <c r="CZ49" s="650">
        <v>100</v>
      </c>
      <c r="DA49" s="651"/>
      <c r="DB49" s="651"/>
      <c r="DC49" s="652"/>
      <c r="DD49" s="653">
        <v>19167548</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5lc1/YtPQ85Z/FuvCWaQBn52htI1HAT8FyNGVd399Bae0hnwxWjo4VFw06uBYcaq3T5TSHGIvf3gMNoC5hsGA==" saltValue="9tuALlT5WH5WELWouzt/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2" t="s">
        <v>369</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370</v>
      </c>
      <c r="DK2" s="1144"/>
      <c r="DL2" s="1144"/>
      <c r="DM2" s="1144"/>
      <c r="DN2" s="1144"/>
      <c r="DO2" s="1145"/>
      <c r="DP2" s="228"/>
      <c r="DQ2" s="1143" t="s">
        <v>371</v>
      </c>
      <c r="DR2" s="1144"/>
      <c r="DS2" s="1144"/>
      <c r="DT2" s="1144"/>
      <c r="DU2" s="1144"/>
      <c r="DV2" s="1144"/>
      <c r="DW2" s="1144"/>
      <c r="DX2" s="1144"/>
      <c r="DY2" s="1144"/>
      <c r="DZ2" s="114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46"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36" t="s">
        <v>388</v>
      </c>
      <c r="DH5" s="1137"/>
      <c r="DI5" s="1137"/>
      <c r="DJ5" s="1137"/>
      <c r="DK5" s="1138"/>
      <c r="DL5" s="1136" t="s">
        <v>389</v>
      </c>
      <c r="DM5" s="1137"/>
      <c r="DN5" s="1137"/>
      <c r="DO5" s="1137"/>
      <c r="DP5" s="1138"/>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23">
        <v>37395</v>
      </c>
      <c r="R7" s="1124"/>
      <c r="S7" s="1124"/>
      <c r="T7" s="1124"/>
      <c r="U7" s="1124"/>
      <c r="V7" s="1124">
        <v>36221</v>
      </c>
      <c r="W7" s="1124"/>
      <c r="X7" s="1124"/>
      <c r="Y7" s="1124"/>
      <c r="Z7" s="1124"/>
      <c r="AA7" s="1124">
        <v>1174</v>
      </c>
      <c r="AB7" s="1124"/>
      <c r="AC7" s="1124"/>
      <c r="AD7" s="1124"/>
      <c r="AE7" s="1125"/>
      <c r="AF7" s="1126">
        <v>1160</v>
      </c>
      <c r="AG7" s="1127"/>
      <c r="AH7" s="1127"/>
      <c r="AI7" s="1127"/>
      <c r="AJ7" s="1128"/>
      <c r="AK7" s="1129">
        <v>2567</v>
      </c>
      <c r="AL7" s="1130"/>
      <c r="AM7" s="1130"/>
      <c r="AN7" s="1130"/>
      <c r="AO7" s="1130"/>
      <c r="AP7" s="1130">
        <v>24676</v>
      </c>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t="s">
        <v>591</v>
      </c>
      <c r="BT7" s="1134"/>
      <c r="BU7" s="1134"/>
      <c r="BV7" s="1134"/>
      <c r="BW7" s="1134"/>
      <c r="BX7" s="1134"/>
      <c r="BY7" s="1134"/>
      <c r="BZ7" s="1134"/>
      <c r="CA7" s="1134"/>
      <c r="CB7" s="1134"/>
      <c r="CC7" s="1134"/>
      <c r="CD7" s="1134"/>
      <c r="CE7" s="1134"/>
      <c r="CF7" s="1134"/>
      <c r="CG7" s="1135"/>
      <c r="CH7" s="1120">
        <v>149</v>
      </c>
      <c r="CI7" s="1121"/>
      <c r="CJ7" s="1121"/>
      <c r="CK7" s="1121"/>
      <c r="CL7" s="1122"/>
      <c r="CM7" s="1120">
        <v>1579</v>
      </c>
      <c r="CN7" s="1121"/>
      <c r="CO7" s="1121"/>
      <c r="CP7" s="1121"/>
      <c r="CQ7" s="1122"/>
      <c r="CR7" s="1120">
        <v>380</v>
      </c>
      <c r="CS7" s="1121"/>
      <c r="CT7" s="1121"/>
      <c r="CU7" s="1121"/>
      <c r="CV7" s="1122"/>
      <c r="CW7" s="1120" t="s">
        <v>588</v>
      </c>
      <c r="CX7" s="1121"/>
      <c r="CY7" s="1121"/>
      <c r="CZ7" s="1121"/>
      <c r="DA7" s="1122"/>
      <c r="DB7" s="1120" t="s">
        <v>588</v>
      </c>
      <c r="DC7" s="1121"/>
      <c r="DD7" s="1121"/>
      <c r="DE7" s="1121"/>
      <c r="DF7" s="1122"/>
      <c r="DG7" s="1120" t="s">
        <v>588</v>
      </c>
      <c r="DH7" s="1121"/>
      <c r="DI7" s="1121"/>
      <c r="DJ7" s="1121"/>
      <c r="DK7" s="1122"/>
      <c r="DL7" s="1120" t="s">
        <v>588</v>
      </c>
      <c r="DM7" s="1121"/>
      <c r="DN7" s="1121"/>
      <c r="DO7" s="1121"/>
      <c r="DP7" s="1122"/>
      <c r="DQ7" s="1120" t="s">
        <v>588</v>
      </c>
      <c r="DR7" s="1121"/>
      <c r="DS7" s="1121"/>
      <c r="DT7" s="1121"/>
      <c r="DU7" s="1122"/>
      <c r="DV7" s="1133"/>
      <c r="DW7" s="1134"/>
      <c r="DX7" s="1134"/>
      <c r="DY7" s="1134"/>
      <c r="DZ7" s="1148"/>
      <c r="EA7" s="234"/>
    </row>
    <row r="8" spans="1:131" s="235" customFormat="1" ht="26.25" customHeight="1" x14ac:dyDescent="0.15">
      <c r="A8" s="238">
        <v>2</v>
      </c>
      <c r="B8" s="1066" t="s">
        <v>392</v>
      </c>
      <c r="C8" s="1067"/>
      <c r="D8" s="1067"/>
      <c r="E8" s="1067"/>
      <c r="F8" s="1067"/>
      <c r="G8" s="1067"/>
      <c r="H8" s="1067"/>
      <c r="I8" s="1067"/>
      <c r="J8" s="1067"/>
      <c r="K8" s="1067"/>
      <c r="L8" s="1067"/>
      <c r="M8" s="1067"/>
      <c r="N8" s="1067"/>
      <c r="O8" s="1067"/>
      <c r="P8" s="1068"/>
      <c r="Q8" s="1074">
        <v>70</v>
      </c>
      <c r="R8" s="1075"/>
      <c r="S8" s="1075"/>
      <c r="T8" s="1075"/>
      <c r="U8" s="1075"/>
      <c r="V8" s="1075">
        <v>70</v>
      </c>
      <c r="W8" s="1075"/>
      <c r="X8" s="1075"/>
      <c r="Y8" s="1075"/>
      <c r="Z8" s="1075"/>
      <c r="AA8" s="1075" t="s">
        <v>588</v>
      </c>
      <c r="AB8" s="1075"/>
      <c r="AC8" s="1075"/>
      <c r="AD8" s="1075"/>
      <c r="AE8" s="1076"/>
      <c r="AF8" s="1071" t="s">
        <v>393</v>
      </c>
      <c r="AG8" s="1072"/>
      <c r="AH8" s="1072"/>
      <c r="AI8" s="1072"/>
      <c r="AJ8" s="1073"/>
      <c r="AK8" s="1116" t="s">
        <v>588</v>
      </c>
      <c r="AL8" s="1117"/>
      <c r="AM8" s="1117"/>
      <c r="AN8" s="1117"/>
      <c r="AO8" s="1117"/>
      <c r="AP8" s="1117">
        <v>826</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592</v>
      </c>
      <c r="BT8" s="1029"/>
      <c r="BU8" s="1029"/>
      <c r="BV8" s="1029"/>
      <c r="BW8" s="1029"/>
      <c r="BX8" s="1029"/>
      <c r="BY8" s="1029"/>
      <c r="BZ8" s="1029"/>
      <c r="CA8" s="1029"/>
      <c r="CB8" s="1029"/>
      <c r="CC8" s="1029"/>
      <c r="CD8" s="1029"/>
      <c r="CE8" s="1029"/>
      <c r="CF8" s="1029"/>
      <c r="CG8" s="1050"/>
      <c r="CH8" s="1025" t="s">
        <v>588</v>
      </c>
      <c r="CI8" s="1026"/>
      <c r="CJ8" s="1026"/>
      <c r="CK8" s="1026"/>
      <c r="CL8" s="1027"/>
      <c r="CM8" s="1025">
        <v>18</v>
      </c>
      <c r="CN8" s="1026"/>
      <c r="CO8" s="1026"/>
      <c r="CP8" s="1026"/>
      <c r="CQ8" s="1027"/>
      <c r="CR8" s="1025">
        <v>3</v>
      </c>
      <c r="CS8" s="1026"/>
      <c r="CT8" s="1026"/>
      <c r="CU8" s="1026"/>
      <c r="CV8" s="1027"/>
      <c r="CW8" s="1025" t="s">
        <v>588</v>
      </c>
      <c r="CX8" s="1026"/>
      <c r="CY8" s="1026"/>
      <c r="CZ8" s="1026"/>
      <c r="DA8" s="1027"/>
      <c r="DB8" s="1025" t="s">
        <v>588</v>
      </c>
      <c r="DC8" s="1026"/>
      <c r="DD8" s="1026"/>
      <c r="DE8" s="1026"/>
      <c r="DF8" s="1027"/>
      <c r="DG8" s="1025" t="s">
        <v>588</v>
      </c>
      <c r="DH8" s="1026"/>
      <c r="DI8" s="1026"/>
      <c r="DJ8" s="1026"/>
      <c r="DK8" s="1027"/>
      <c r="DL8" s="1025" t="s">
        <v>588</v>
      </c>
      <c r="DM8" s="1026"/>
      <c r="DN8" s="1026"/>
      <c r="DO8" s="1026"/>
      <c r="DP8" s="1027"/>
      <c r="DQ8" s="1025" t="s">
        <v>588</v>
      </c>
      <c r="DR8" s="1026"/>
      <c r="DS8" s="1026"/>
      <c r="DT8" s="1026"/>
      <c r="DU8" s="1027"/>
      <c r="DV8" s="1028"/>
      <c r="DW8" s="1029"/>
      <c r="DX8" s="1029"/>
      <c r="DY8" s="1029"/>
      <c r="DZ8" s="1030"/>
      <c r="EA8" s="234"/>
    </row>
    <row r="9" spans="1:131" s="235" customFormat="1" ht="26.25" customHeight="1" x14ac:dyDescent="0.15">
      <c r="A9" s="238">
        <v>3</v>
      </c>
      <c r="B9" s="1066" t="s">
        <v>394</v>
      </c>
      <c r="C9" s="1067"/>
      <c r="D9" s="1067"/>
      <c r="E9" s="1067"/>
      <c r="F9" s="1067"/>
      <c r="G9" s="1067"/>
      <c r="H9" s="1067"/>
      <c r="I9" s="1067"/>
      <c r="J9" s="1067"/>
      <c r="K9" s="1067"/>
      <c r="L9" s="1067"/>
      <c r="M9" s="1067"/>
      <c r="N9" s="1067"/>
      <c r="O9" s="1067"/>
      <c r="P9" s="1068"/>
      <c r="Q9" s="1074">
        <v>1</v>
      </c>
      <c r="R9" s="1075"/>
      <c r="S9" s="1075"/>
      <c r="T9" s="1075"/>
      <c r="U9" s="1075"/>
      <c r="V9" s="1075">
        <v>1</v>
      </c>
      <c r="W9" s="1075"/>
      <c r="X9" s="1075"/>
      <c r="Y9" s="1075"/>
      <c r="Z9" s="1075"/>
      <c r="AA9" s="1075" t="s">
        <v>588</v>
      </c>
      <c r="AB9" s="1075"/>
      <c r="AC9" s="1075"/>
      <c r="AD9" s="1075"/>
      <c r="AE9" s="1076"/>
      <c r="AF9" s="1071" t="s">
        <v>138</v>
      </c>
      <c r="AG9" s="1072"/>
      <c r="AH9" s="1072"/>
      <c r="AI9" s="1072"/>
      <c r="AJ9" s="1073"/>
      <c r="AK9" s="1116" t="s">
        <v>588</v>
      </c>
      <c r="AL9" s="1117"/>
      <c r="AM9" s="1117"/>
      <c r="AN9" s="1117"/>
      <c r="AO9" s="1117"/>
      <c r="AP9" s="1117">
        <v>103</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593</v>
      </c>
      <c r="BT9" s="1029"/>
      <c r="BU9" s="1029"/>
      <c r="BV9" s="1029"/>
      <c r="BW9" s="1029"/>
      <c r="BX9" s="1029"/>
      <c r="BY9" s="1029"/>
      <c r="BZ9" s="1029"/>
      <c r="CA9" s="1029"/>
      <c r="CB9" s="1029"/>
      <c r="CC9" s="1029"/>
      <c r="CD9" s="1029"/>
      <c r="CE9" s="1029"/>
      <c r="CF9" s="1029"/>
      <c r="CG9" s="1050"/>
      <c r="CH9" s="1025">
        <v>1</v>
      </c>
      <c r="CI9" s="1026"/>
      <c r="CJ9" s="1026"/>
      <c r="CK9" s="1026"/>
      <c r="CL9" s="1027"/>
      <c r="CM9" s="1025">
        <v>23</v>
      </c>
      <c r="CN9" s="1026"/>
      <c r="CO9" s="1026"/>
      <c r="CP9" s="1026"/>
      <c r="CQ9" s="1027"/>
      <c r="CR9" s="1025">
        <v>30</v>
      </c>
      <c r="CS9" s="1026"/>
      <c r="CT9" s="1026"/>
      <c r="CU9" s="1026"/>
      <c r="CV9" s="1027"/>
      <c r="CW9" s="1025" t="s">
        <v>588</v>
      </c>
      <c r="CX9" s="1026"/>
      <c r="CY9" s="1026"/>
      <c r="CZ9" s="1026"/>
      <c r="DA9" s="1027"/>
      <c r="DB9" s="1025" t="s">
        <v>588</v>
      </c>
      <c r="DC9" s="1026"/>
      <c r="DD9" s="1026"/>
      <c r="DE9" s="1026"/>
      <c r="DF9" s="1027"/>
      <c r="DG9" s="1025" t="s">
        <v>588</v>
      </c>
      <c r="DH9" s="1026"/>
      <c r="DI9" s="1026"/>
      <c r="DJ9" s="1026"/>
      <c r="DK9" s="1027"/>
      <c r="DL9" s="1025" t="s">
        <v>588</v>
      </c>
      <c r="DM9" s="1026"/>
      <c r="DN9" s="1026"/>
      <c r="DO9" s="1026"/>
      <c r="DP9" s="1027"/>
      <c r="DQ9" s="1025" t="s">
        <v>588</v>
      </c>
      <c r="DR9" s="1026"/>
      <c r="DS9" s="1026"/>
      <c r="DT9" s="1026"/>
      <c r="DU9" s="1027"/>
      <c r="DV9" s="1028"/>
      <c r="DW9" s="1029"/>
      <c r="DX9" s="1029"/>
      <c r="DY9" s="1029"/>
      <c r="DZ9" s="1030"/>
      <c r="EA9" s="234"/>
    </row>
    <row r="10" spans="1:131" s="235" customFormat="1" ht="26.25" customHeight="1" x14ac:dyDescent="0.15">
      <c r="A10" s="238">
        <v>4</v>
      </c>
      <c r="B10" s="1066" t="s">
        <v>395</v>
      </c>
      <c r="C10" s="1067"/>
      <c r="D10" s="1067"/>
      <c r="E10" s="1067"/>
      <c r="F10" s="1067"/>
      <c r="G10" s="1067"/>
      <c r="H10" s="1067"/>
      <c r="I10" s="1067"/>
      <c r="J10" s="1067"/>
      <c r="K10" s="1067"/>
      <c r="L10" s="1067"/>
      <c r="M10" s="1067"/>
      <c r="N10" s="1067"/>
      <c r="O10" s="1067"/>
      <c r="P10" s="1068"/>
      <c r="Q10" s="1074">
        <v>82</v>
      </c>
      <c r="R10" s="1075"/>
      <c r="S10" s="1075"/>
      <c r="T10" s="1075"/>
      <c r="U10" s="1075"/>
      <c r="V10" s="1075">
        <v>82</v>
      </c>
      <c r="W10" s="1075"/>
      <c r="X10" s="1075"/>
      <c r="Y10" s="1075"/>
      <c r="Z10" s="1075"/>
      <c r="AA10" s="1075" t="s">
        <v>588</v>
      </c>
      <c r="AB10" s="1075"/>
      <c r="AC10" s="1075"/>
      <c r="AD10" s="1075"/>
      <c r="AE10" s="1076"/>
      <c r="AF10" s="1071" t="s">
        <v>138</v>
      </c>
      <c r="AG10" s="1072"/>
      <c r="AH10" s="1072"/>
      <c r="AI10" s="1072"/>
      <c r="AJ10" s="1073"/>
      <c r="AK10" s="1116" t="s">
        <v>588</v>
      </c>
      <c r="AL10" s="1117"/>
      <c r="AM10" s="1117"/>
      <c r="AN10" s="1117"/>
      <c r="AO10" s="1117"/>
      <c r="AP10" s="1117">
        <v>359</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397</v>
      </c>
      <c r="B23" s="973" t="s">
        <v>398</v>
      </c>
      <c r="C23" s="974"/>
      <c r="D23" s="974"/>
      <c r="E23" s="974"/>
      <c r="F23" s="974"/>
      <c r="G23" s="974"/>
      <c r="H23" s="974"/>
      <c r="I23" s="974"/>
      <c r="J23" s="974"/>
      <c r="K23" s="974"/>
      <c r="L23" s="974"/>
      <c r="M23" s="974"/>
      <c r="N23" s="974"/>
      <c r="O23" s="974"/>
      <c r="P23" s="984"/>
      <c r="Q23" s="1103">
        <v>37443</v>
      </c>
      <c r="R23" s="1097"/>
      <c r="S23" s="1097"/>
      <c r="T23" s="1097"/>
      <c r="U23" s="1097"/>
      <c r="V23" s="1097">
        <v>36269</v>
      </c>
      <c r="W23" s="1097"/>
      <c r="X23" s="1097"/>
      <c r="Y23" s="1097"/>
      <c r="Z23" s="1097"/>
      <c r="AA23" s="1097">
        <v>1174</v>
      </c>
      <c r="AB23" s="1097"/>
      <c r="AC23" s="1097"/>
      <c r="AD23" s="1097"/>
      <c r="AE23" s="1104"/>
      <c r="AF23" s="1105">
        <v>1160</v>
      </c>
      <c r="AG23" s="1097"/>
      <c r="AH23" s="1097"/>
      <c r="AI23" s="1097"/>
      <c r="AJ23" s="1106"/>
      <c r="AK23" s="1107"/>
      <c r="AL23" s="1108"/>
      <c r="AM23" s="1108"/>
      <c r="AN23" s="1108"/>
      <c r="AO23" s="1108"/>
      <c r="AP23" s="1097">
        <v>25964</v>
      </c>
      <c r="AQ23" s="1097"/>
      <c r="AR23" s="1097"/>
      <c r="AS23" s="1097"/>
      <c r="AT23" s="1097"/>
      <c r="AU23" s="1098"/>
      <c r="AV23" s="1098"/>
      <c r="AW23" s="1098"/>
      <c r="AX23" s="1098"/>
      <c r="AY23" s="1099"/>
      <c r="AZ23" s="1100" t="s">
        <v>138</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401</v>
      </c>
      <c r="R26" s="1038"/>
      <c r="S26" s="1038"/>
      <c r="T26" s="1038"/>
      <c r="U26" s="1039"/>
      <c r="V26" s="1037" t="s">
        <v>402</v>
      </c>
      <c r="W26" s="1038"/>
      <c r="X26" s="1038"/>
      <c r="Y26" s="1038"/>
      <c r="Z26" s="1039"/>
      <c r="AA26" s="1037" t="s">
        <v>403</v>
      </c>
      <c r="AB26" s="1038"/>
      <c r="AC26" s="1038"/>
      <c r="AD26" s="1038"/>
      <c r="AE26" s="1038"/>
      <c r="AF26" s="1091" t="s">
        <v>404</v>
      </c>
      <c r="AG26" s="1044"/>
      <c r="AH26" s="1044"/>
      <c r="AI26" s="1044"/>
      <c r="AJ26" s="1092"/>
      <c r="AK26" s="1038" t="s">
        <v>405</v>
      </c>
      <c r="AL26" s="1038"/>
      <c r="AM26" s="1038"/>
      <c r="AN26" s="1038"/>
      <c r="AO26" s="1039"/>
      <c r="AP26" s="1037" t="s">
        <v>406</v>
      </c>
      <c r="AQ26" s="1038"/>
      <c r="AR26" s="1038"/>
      <c r="AS26" s="1038"/>
      <c r="AT26" s="1039"/>
      <c r="AU26" s="1037" t="s">
        <v>407</v>
      </c>
      <c r="AV26" s="1038"/>
      <c r="AW26" s="1038"/>
      <c r="AX26" s="1038"/>
      <c r="AY26" s="1039"/>
      <c r="AZ26" s="1037" t="s">
        <v>408</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409</v>
      </c>
      <c r="C28" s="1084"/>
      <c r="D28" s="1084"/>
      <c r="E28" s="1084"/>
      <c r="F28" s="1084"/>
      <c r="G28" s="1084"/>
      <c r="H28" s="1084"/>
      <c r="I28" s="1084"/>
      <c r="J28" s="1084"/>
      <c r="K28" s="1084"/>
      <c r="L28" s="1084"/>
      <c r="M28" s="1084"/>
      <c r="N28" s="1084"/>
      <c r="O28" s="1084"/>
      <c r="P28" s="1085"/>
      <c r="Q28" s="1086">
        <v>6687</v>
      </c>
      <c r="R28" s="1087"/>
      <c r="S28" s="1087"/>
      <c r="T28" s="1087"/>
      <c r="U28" s="1087"/>
      <c r="V28" s="1087">
        <v>6600</v>
      </c>
      <c r="W28" s="1087"/>
      <c r="X28" s="1087"/>
      <c r="Y28" s="1087"/>
      <c r="Z28" s="1087"/>
      <c r="AA28" s="1087">
        <v>87</v>
      </c>
      <c r="AB28" s="1087"/>
      <c r="AC28" s="1087"/>
      <c r="AD28" s="1087"/>
      <c r="AE28" s="1088"/>
      <c r="AF28" s="1089">
        <v>87</v>
      </c>
      <c r="AG28" s="1087"/>
      <c r="AH28" s="1087"/>
      <c r="AI28" s="1087"/>
      <c r="AJ28" s="1090"/>
      <c r="AK28" s="1078">
        <v>637</v>
      </c>
      <c r="AL28" s="1079"/>
      <c r="AM28" s="1079"/>
      <c r="AN28" s="1079"/>
      <c r="AO28" s="1079"/>
      <c r="AP28" s="1079" t="s">
        <v>588</v>
      </c>
      <c r="AQ28" s="1079"/>
      <c r="AR28" s="1079"/>
      <c r="AS28" s="1079"/>
      <c r="AT28" s="1079"/>
      <c r="AU28" s="1079" t="s">
        <v>588</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410</v>
      </c>
      <c r="C29" s="1067"/>
      <c r="D29" s="1067"/>
      <c r="E29" s="1067"/>
      <c r="F29" s="1067"/>
      <c r="G29" s="1067"/>
      <c r="H29" s="1067"/>
      <c r="I29" s="1067"/>
      <c r="J29" s="1067"/>
      <c r="K29" s="1067"/>
      <c r="L29" s="1067"/>
      <c r="M29" s="1067"/>
      <c r="N29" s="1067"/>
      <c r="O29" s="1067"/>
      <c r="P29" s="1068"/>
      <c r="Q29" s="1074">
        <v>4959</v>
      </c>
      <c r="R29" s="1075"/>
      <c r="S29" s="1075"/>
      <c r="T29" s="1075"/>
      <c r="U29" s="1075"/>
      <c r="V29" s="1075">
        <v>4844</v>
      </c>
      <c r="W29" s="1075"/>
      <c r="X29" s="1075"/>
      <c r="Y29" s="1075"/>
      <c r="Z29" s="1075"/>
      <c r="AA29" s="1075">
        <v>115</v>
      </c>
      <c r="AB29" s="1075"/>
      <c r="AC29" s="1075"/>
      <c r="AD29" s="1075"/>
      <c r="AE29" s="1076"/>
      <c r="AF29" s="1071">
        <v>115</v>
      </c>
      <c r="AG29" s="1072"/>
      <c r="AH29" s="1072"/>
      <c r="AI29" s="1072"/>
      <c r="AJ29" s="1073"/>
      <c r="AK29" s="1016">
        <v>803</v>
      </c>
      <c r="AL29" s="1007"/>
      <c r="AM29" s="1007"/>
      <c r="AN29" s="1007"/>
      <c r="AO29" s="1007"/>
      <c r="AP29" s="1007" t="s">
        <v>588</v>
      </c>
      <c r="AQ29" s="1007"/>
      <c r="AR29" s="1007"/>
      <c r="AS29" s="1007"/>
      <c r="AT29" s="1007"/>
      <c r="AU29" s="1007" t="s">
        <v>588</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411</v>
      </c>
      <c r="C30" s="1067"/>
      <c r="D30" s="1067"/>
      <c r="E30" s="1067"/>
      <c r="F30" s="1067"/>
      <c r="G30" s="1067"/>
      <c r="H30" s="1067"/>
      <c r="I30" s="1067"/>
      <c r="J30" s="1067"/>
      <c r="K30" s="1067"/>
      <c r="L30" s="1067"/>
      <c r="M30" s="1067"/>
      <c r="N30" s="1067"/>
      <c r="O30" s="1067"/>
      <c r="P30" s="1068"/>
      <c r="Q30" s="1074">
        <v>1102</v>
      </c>
      <c r="R30" s="1075"/>
      <c r="S30" s="1075"/>
      <c r="T30" s="1075"/>
      <c r="U30" s="1075"/>
      <c r="V30" s="1075">
        <v>1083</v>
      </c>
      <c r="W30" s="1075"/>
      <c r="X30" s="1075"/>
      <c r="Y30" s="1075"/>
      <c r="Z30" s="1075"/>
      <c r="AA30" s="1075">
        <v>19</v>
      </c>
      <c r="AB30" s="1075"/>
      <c r="AC30" s="1075"/>
      <c r="AD30" s="1075"/>
      <c r="AE30" s="1076"/>
      <c r="AF30" s="1071">
        <v>19</v>
      </c>
      <c r="AG30" s="1072"/>
      <c r="AH30" s="1072"/>
      <c r="AI30" s="1072"/>
      <c r="AJ30" s="1073"/>
      <c r="AK30" s="1016">
        <v>263</v>
      </c>
      <c r="AL30" s="1007"/>
      <c r="AM30" s="1007"/>
      <c r="AN30" s="1007"/>
      <c r="AO30" s="1007"/>
      <c r="AP30" s="1007" t="s">
        <v>588</v>
      </c>
      <c r="AQ30" s="1007"/>
      <c r="AR30" s="1007"/>
      <c r="AS30" s="1007"/>
      <c r="AT30" s="1007"/>
      <c r="AU30" s="1007" t="s">
        <v>588</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412</v>
      </c>
      <c r="C31" s="1067"/>
      <c r="D31" s="1067"/>
      <c r="E31" s="1067"/>
      <c r="F31" s="1067"/>
      <c r="G31" s="1067"/>
      <c r="H31" s="1067"/>
      <c r="I31" s="1067"/>
      <c r="J31" s="1067"/>
      <c r="K31" s="1067"/>
      <c r="L31" s="1067"/>
      <c r="M31" s="1067"/>
      <c r="N31" s="1067"/>
      <c r="O31" s="1067"/>
      <c r="P31" s="1068"/>
      <c r="Q31" s="1074">
        <v>46</v>
      </c>
      <c r="R31" s="1075"/>
      <c r="S31" s="1075"/>
      <c r="T31" s="1075"/>
      <c r="U31" s="1075"/>
      <c r="V31" s="1075">
        <v>28</v>
      </c>
      <c r="W31" s="1075"/>
      <c r="X31" s="1075"/>
      <c r="Y31" s="1075"/>
      <c r="Z31" s="1075"/>
      <c r="AA31" s="1075">
        <v>18</v>
      </c>
      <c r="AB31" s="1075"/>
      <c r="AC31" s="1075"/>
      <c r="AD31" s="1075"/>
      <c r="AE31" s="1076"/>
      <c r="AF31" s="1071">
        <v>18</v>
      </c>
      <c r="AG31" s="1072"/>
      <c r="AH31" s="1072"/>
      <c r="AI31" s="1072"/>
      <c r="AJ31" s="1073"/>
      <c r="AK31" s="1016" t="s">
        <v>588</v>
      </c>
      <c r="AL31" s="1007"/>
      <c r="AM31" s="1007"/>
      <c r="AN31" s="1007"/>
      <c r="AO31" s="1007"/>
      <c r="AP31" s="1007" t="s">
        <v>588</v>
      </c>
      <c r="AQ31" s="1007"/>
      <c r="AR31" s="1007"/>
      <c r="AS31" s="1007"/>
      <c r="AT31" s="1007"/>
      <c r="AU31" s="1007" t="s">
        <v>588</v>
      </c>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413</v>
      </c>
      <c r="C32" s="1067"/>
      <c r="D32" s="1067"/>
      <c r="E32" s="1067"/>
      <c r="F32" s="1067"/>
      <c r="G32" s="1067"/>
      <c r="H32" s="1067"/>
      <c r="I32" s="1067"/>
      <c r="J32" s="1067"/>
      <c r="K32" s="1067"/>
      <c r="L32" s="1067"/>
      <c r="M32" s="1067"/>
      <c r="N32" s="1067"/>
      <c r="O32" s="1067"/>
      <c r="P32" s="1068"/>
      <c r="Q32" s="1074">
        <v>1050</v>
      </c>
      <c r="R32" s="1075"/>
      <c r="S32" s="1075"/>
      <c r="T32" s="1075"/>
      <c r="U32" s="1075"/>
      <c r="V32" s="1075">
        <v>245</v>
      </c>
      <c r="W32" s="1075"/>
      <c r="X32" s="1075"/>
      <c r="Y32" s="1075"/>
      <c r="Z32" s="1075"/>
      <c r="AA32" s="1075">
        <v>805</v>
      </c>
      <c r="AB32" s="1075"/>
      <c r="AC32" s="1075"/>
      <c r="AD32" s="1075"/>
      <c r="AE32" s="1076"/>
      <c r="AF32" s="1071">
        <v>805</v>
      </c>
      <c r="AG32" s="1072"/>
      <c r="AH32" s="1072"/>
      <c r="AI32" s="1072"/>
      <c r="AJ32" s="1073"/>
      <c r="AK32" s="1016">
        <v>21</v>
      </c>
      <c r="AL32" s="1007"/>
      <c r="AM32" s="1007"/>
      <c r="AN32" s="1007"/>
      <c r="AO32" s="1007"/>
      <c r="AP32" s="1007">
        <v>1815</v>
      </c>
      <c r="AQ32" s="1007"/>
      <c r="AR32" s="1007"/>
      <c r="AS32" s="1007"/>
      <c r="AT32" s="1007"/>
      <c r="AU32" s="1007">
        <v>2</v>
      </c>
      <c r="AV32" s="1007"/>
      <c r="AW32" s="1007"/>
      <c r="AX32" s="1007"/>
      <c r="AY32" s="1007"/>
      <c r="AZ32" s="1077"/>
      <c r="BA32" s="1077"/>
      <c r="BB32" s="1077"/>
      <c r="BC32" s="1077"/>
      <c r="BD32" s="1077"/>
      <c r="BE32" s="1008" t="s">
        <v>414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415</v>
      </c>
      <c r="C33" s="1067"/>
      <c r="D33" s="1067"/>
      <c r="E33" s="1067"/>
      <c r="F33" s="1067"/>
      <c r="G33" s="1067"/>
      <c r="H33" s="1067"/>
      <c r="I33" s="1067"/>
      <c r="J33" s="1067"/>
      <c r="K33" s="1067"/>
      <c r="L33" s="1067"/>
      <c r="M33" s="1067"/>
      <c r="N33" s="1067"/>
      <c r="O33" s="1067"/>
      <c r="P33" s="1068"/>
      <c r="Q33" s="1074">
        <v>2113</v>
      </c>
      <c r="R33" s="1075"/>
      <c r="S33" s="1075"/>
      <c r="T33" s="1075"/>
      <c r="U33" s="1075"/>
      <c r="V33" s="1075">
        <v>195</v>
      </c>
      <c r="W33" s="1075"/>
      <c r="X33" s="1075"/>
      <c r="Y33" s="1075"/>
      <c r="Z33" s="1075"/>
      <c r="AA33" s="1075">
        <v>1918</v>
      </c>
      <c r="AB33" s="1075"/>
      <c r="AC33" s="1075"/>
      <c r="AD33" s="1075"/>
      <c r="AE33" s="1076"/>
      <c r="AF33" s="1071">
        <v>1918</v>
      </c>
      <c r="AG33" s="1072"/>
      <c r="AH33" s="1072"/>
      <c r="AI33" s="1072"/>
      <c r="AJ33" s="1073"/>
      <c r="AK33" s="1016">
        <v>749</v>
      </c>
      <c r="AL33" s="1007"/>
      <c r="AM33" s="1007"/>
      <c r="AN33" s="1007"/>
      <c r="AO33" s="1007"/>
      <c r="AP33" s="1007">
        <v>12925</v>
      </c>
      <c r="AQ33" s="1007"/>
      <c r="AR33" s="1007"/>
      <c r="AS33" s="1007"/>
      <c r="AT33" s="1007"/>
      <c r="AU33" s="1007">
        <v>6191</v>
      </c>
      <c r="AV33" s="1007"/>
      <c r="AW33" s="1007"/>
      <c r="AX33" s="1007"/>
      <c r="AY33" s="1007"/>
      <c r="AZ33" s="1077"/>
      <c r="BA33" s="1077"/>
      <c r="BB33" s="1077"/>
      <c r="BC33" s="1077"/>
      <c r="BD33" s="1077"/>
      <c r="BE33" s="1008" t="s">
        <v>416</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397</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2962</v>
      </c>
      <c r="AG63" s="995"/>
      <c r="AH63" s="995"/>
      <c r="AI63" s="995"/>
      <c r="AJ63" s="1058"/>
      <c r="AK63" s="1059"/>
      <c r="AL63" s="999"/>
      <c r="AM63" s="999"/>
      <c r="AN63" s="999"/>
      <c r="AO63" s="999"/>
      <c r="AP63" s="995">
        <v>14740</v>
      </c>
      <c r="AQ63" s="995"/>
      <c r="AR63" s="995"/>
      <c r="AS63" s="995"/>
      <c r="AT63" s="995"/>
      <c r="AU63" s="995">
        <v>6193</v>
      </c>
      <c r="AV63" s="995"/>
      <c r="AW63" s="995"/>
      <c r="AX63" s="995"/>
      <c r="AY63" s="995"/>
      <c r="AZ63" s="1053"/>
      <c r="BA63" s="1053"/>
      <c r="BB63" s="1053"/>
      <c r="BC63" s="1053"/>
      <c r="BD63" s="1053"/>
      <c r="BE63" s="996"/>
      <c r="BF63" s="996"/>
      <c r="BG63" s="996"/>
      <c r="BH63" s="996"/>
      <c r="BI63" s="997"/>
      <c r="BJ63" s="1054" t="s">
        <v>419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421</v>
      </c>
      <c r="B66" s="1032"/>
      <c r="C66" s="1032"/>
      <c r="D66" s="1032"/>
      <c r="E66" s="1032"/>
      <c r="F66" s="1032"/>
      <c r="G66" s="1032"/>
      <c r="H66" s="1032"/>
      <c r="I66" s="1032"/>
      <c r="J66" s="1032"/>
      <c r="K66" s="1032"/>
      <c r="L66" s="1032"/>
      <c r="M66" s="1032"/>
      <c r="N66" s="1032"/>
      <c r="O66" s="1032"/>
      <c r="P66" s="1033"/>
      <c r="Q66" s="1037" t="s">
        <v>422</v>
      </c>
      <c r="R66" s="1038"/>
      <c r="S66" s="1038"/>
      <c r="T66" s="1038"/>
      <c r="U66" s="1039"/>
      <c r="V66" s="1037" t="s">
        <v>402</v>
      </c>
      <c r="W66" s="1038"/>
      <c r="X66" s="1038"/>
      <c r="Y66" s="1038"/>
      <c r="Z66" s="1039"/>
      <c r="AA66" s="1037" t="s">
        <v>423</v>
      </c>
      <c r="AB66" s="1038"/>
      <c r="AC66" s="1038"/>
      <c r="AD66" s="1038"/>
      <c r="AE66" s="1039"/>
      <c r="AF66" s="1043" t="s">
        <v>404</v>
      </c>
      <c r="AG66" s="1044"/>
      <c r="AH66" s="1044"/>
      <c r="AI66" s="1044"/>
      <c r="AJ66" s="1045"/>
      <c r="AK66" s="1037" t="s">
        <v>424</v>
      </c>
      <c r="AL66" s="1032"/>
      <c r="AM66" s="1032"/>
      <c r="AN66" s="1032"/>
      <c r="AO66" s="1033"/>
      <c r="AP66" s="1037" t="s">
        <v>425</v>
      </c>
      <c r="AQ66" s="1038"/>
      <c r="AR66" s="1038"/>
      <c r="AS66" s="1038"/>
      <c r="AT66" s="1039"/>
      <c r="AU66" s="1037" t="s">
        <v>426</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589</v>
      </c>
      <c r="C68" s="1022"/>
      <c r="D68" s="1022"/>
      <c r="E68" s="1022"/>
      <c r="F68" s="1022"/>
      <c r="G68" s="1022"/>
      <c r="H68" s="1022"/>
      <c r="I68" s="1022"/>
      <c r="J68" s="1022"/>
      <c r="K68" s="1022"/>
      <c r="L68" s="1022"/>
      <c r="M68" s="1022"/>
      <c r="N68" s="1022"/>
      <c r="O68" s="1022"/>
      <c r="P68" s="1023"/>
      <c r="Q68" s="1024">
        <v>2176</v>
      </c>
      <c r="R68" s="1018"/>
      <c r="S68" s="1018"/>
      <c r="T68" s="1018"/>
      <c r="U68" s="1018"/>
      <c r="V68" s="1018">
        <v>198</v>
      </c>
      <c r="W68" s="1018"/>
      <c r="X68" s="1018"/>
      <c r="Y68" s="1018"/>
      <c r="Z68" s="1018"/>
      <c r="AA68" s="1018">
        <v>1978</v>
      </c>
      <c r="AB68" s="1018"/>
      <c r="AC68" s="1018"/>
      <c r="AD68" s="1018"/>
      <c r="AE68" s="1018"/>
      <c r="AF68" s="1018">
        <v>1978</v>
      </c>
      <c r="AG68" s="1018"/>
      <c r="AH68" s="1018"/>
      <c r="AI68" s="1018"/>
      <c r="AJ68" s="1018"/>
      <c r="AK68" s="1018" t="s">
        <v>588</v>
      </c>
      <c r="AL68" s="1018"/>
      <c r="AM68" s="1018"/>
      <c r="AN68" s="1018"/>
      <c r="AO68" s="1018"/>
      <c r="AP68" s="1018">
        <v>15135</v>
      </c>
      <c r="AQ68" s="1018"/>
      <c r="AR68" s="1018"/>
      <c r="AS68" s="1018"/>
      <c r="AT68" s="1018"/>
      <c r="AU68" s="1018" t="s">
        <v>588</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590</v>
      </c>
      <c r="C69" s="1011"/>
      <c r="D69" s="1011"/>
      <c r="E69" s="1011"/>
      <c r="F69" s="1011"/>
      <c r="G69" s="1011"/>
      <c r="H69" s="1011"/>
      <c r="I69" s="1011"/>
      <c r="J69" s="1011"/>
      <c r="K69" s="1011"/>
      <c r="L69" s="1011"/>
      <c r="M69" s="1011"/>
      <c r="N69" s="1011"/>
      <c r="O69" s="1011"/>
      <c r="P69" s="1012"/>
      <c r="Q69" s="1013">
        <v>33</v>
      </c>
      <c r="R69" s="1007"/>
      <c r="S69" s="1007"/>
      <c r="T69" s="1007"/>
      <c r="U69" s="1007"/>
      <c r="V69" s="1007">
        <v>31</v>
      </c>
      <c r="W69" s="1007"/>
      <c r="X69" s="1007"/>
      <c r="Y69" s="1007"/>
      <c r="Z69" s="1007"/>
      <c r="AA69" s="1007">
        <v>2</v>
      </c>
      <c r="AB69" s="1007"/>
      <c r="AC69" s="1007"/>
      <c r="AD69" s="1007"/>
      <c r="AE69" s="1007"/>
      <c r="AF69" s="1007">
        <v>2</v>
      </c>
      <c r="AG69" s="1007"/>
      <c r="AH69" s="1007"/>
      <c r="AI69" s="1007"/>
      <c r="AJ69" s="1007"/>
      <c r="AK69" s="1007" t="s">
        <v>588</v>
      </c>
      <c r="AL69" s="1007"/>
      <c r="AM69" s="1007"/>
      <c r="AN69" s="1007"/>
      <c r="AO69" s="1007"/>
      <c r="AP69" s="1007" t="s">
        <v>588</v>
      </c>
      <c r="AQ69" s="1007"/>
      <c r="AR69" s="1007"/>
      <c r="AS69" s="1007"/>
      <c r="AT69" s="1007"/>
      <c r="AU69" s="1007" t="s">
        <v>588</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c r="C70" s="1011"/>
      <c r="D70" s="1011"/>
      <c r="E70" s="1011"/>
      <c r="F70" s="1011"/>
      <c r="G70" s="1011"/>
      <c r="H70" s="1011"/>
      <c r="I70" s="1011"/>
      <c r="J70" s="1011"/>
      <c r="K70" s="1011"/>
      <c r="L70" s="1011"/>
      <c r="M70" s="1011"/>
      <c r="N70" s="1011"/>
      <c r="O70" s="1011"/>
      <c r="P70" s="1012"/>
      <c r="Q70" s="1013"/>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397</v>
      </c>
      <c r="B88" s="973" t="s">
        <v>427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1980</v>
      </c>
      <c r="AG88" s="995"/>
      <c r="AH88" s="995"/>
      <c r="AI88" s="995"/>
      <c r="AJ88" s="995"/>
      <c r="AK88" s="999"/>
      <c r="AL88" s="999"/>
      <c r="AM88" s="999"/>
      <c r="AN88" s="999"/>
      <c r="AO88" s="999"/>
      <c r="AP88" s="995">
        <v>15135</v>
      </c>
      <c r="AQ88" s="995"/>
      <c r="AR88" s="995"/>
      <c r="AS88" s="995"/>
      <c r="AT88" s="995"/>
      <c r="AU88" s="995" t="s">
        <v>588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428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413</v>
      </c>
      <c r="CS102" s="989"/>
      <c r="CT102" s="989"/>
      <c r="CU102" s="989"/>
      <c r="CV102" s="990"/>
      <c r="CW102" s="988" t="s">
        <v>588</v>
      </c>
      <c r="CX102" s="989"/>
      <c r="CY102" s="989"/>
      <c r="CZ102" s="989"/>
      <c r="DA102" s="990"/>
      <c r="DB102" s="988" t="s">
        <v>588</v>
      </c>
      <c r="DC102" s="989"/>
      <c r="DD102" s="989"/>
      <c r="DE102" s="989"/>
      <c r="DF102" s="990"/>
      <c r="DG102" s="988" t="s">
        <v>588</v>
      </c>
      <c r="DH102" s="989"/>
      <c r="DI102" s="989"/>
      <c r="DJ102" s="989"/>
      <c r="DK102" s="990"/>
      <c r="DL102" s="988" t="s">
        <v>588</v>
      </c>
      <c r="DM102" s="989"/>
      <c r="DN102" s="989"/>
      <c r="DO102" s="989"/>
      <c r="DP102" s="990"/>
      <c r="DQ102" s="988" t="s">
        <v>588</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436</v>
      </c>
      <c r="AB109" s="932"/>
      <c r="AC109" s="932"/>
      <c r="AD109" s="932"/>
      <c r="AE109" s="933"/>
      <c r="AF109" s="934" t="s">
        <v>437</v>
      </c>
      <c r="AG109" s="932"/>
      <c r="AH109" s="932"/>
      <c r="AI109" s="932"/>
      <c r="AJ109" s="933"/>
      <c r="AK109" s="934" t="s">
        <v>311</v>
      </c>
      <c r="AL109" s="932"/>
      <c r="AM109" s="932"/>
      <c r="AN109" s="932"/>
      <c r="AO109" s="933"/>
      <c r="AP109" s="934" t="s">
        <v>438</v>
      </c>
      <c r="AQ109" s="932"/>
      <c r="AR109" s="932"/>
      <c r="AS109" s="932"/>
      <c r="AT109" s="965"/>
      <c r="AU109" s="931" t="s">
        <v>435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436</v>
      </c>
      <c r="BR109" s="932"/>
      <c r="BS109" s="932"/>
      <c r="BT109" s="932"/>
      <c r="BU109" s="933"/>
      <c r="BV109" s="934" t="s">
        <v>437</v>
      </c>
      <c r="BW109" s="932"/>
      <c r="BX109" s="932"/>
      <c r="BY109" s="932"/>
      <c r="BZ109" s="933"/>
      <c r="CA109" s="934" t="s">
        <v>311</v>
      </c>
      <c r="CB109" s="932"/>
      <c r="CC109" s="932"/>
      <c r="CD109" s="932"/>
      <c r="CE109" s="933"/>
      <c r="CF109" s="972" t="s">
        <v>438</v>
      </c>
      <c r="CG109" s="972"/>
      <c r="CH109" s="972"/>
      <c r="CI109" s="972"/>
      <c r="CJ109" s="972"/>
      <c r="CK109" s="934" t="s">
        <v>439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436</v>
      </c>
      <c r="DH109" s="932"/>
      <c r="DI109" s="932"/>
      <c r="DJ109" s="932"/>
      <c r="DK109" s="933"/>
      <c r="DL109" s="934" t="s">
        <v>437</v>
      </c>
      <c r="DM109" s="932"/>
      <c r="DN109" s="932"/>
      <c r="DO109" s="932"/>
      <c r="DP109" s="933"/>
      <c r="DQ109" s="934" t="s">
        <v>311</v>
      </c>
      <c r="DR109" s="932"/>
      <c r="DS109" s="932"/>
      <c r="DT109" s="932"/>
      <c r="DU109" s="933"/>
      <c r="DV109" s="934" t="s">
        <v>438</v>
      </c>
      <c r="DW109" s="932"/>
      <c r="DX109" s="932"/>
      <c r="DY109" s="932"/>
      <c r="DZ109" s="965"/>
    </row>
    <row r="110" spans="1:131" s="230" customFormat="1" ht="26.25" customHeight="1" x14ac:dyDescent="0.15">
      <c r="A110" s="845" t="s">
        <v>440</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2492694</v>
      </c>
      <c r="AB110" s="925"/>
      <c r="AC110" s="925"/>
      <c r="AD110" s="925"/>
      <c r="AE110" s="926"/>
      <c r="AF110" s="927">
        <v>2664671</v>
      </c>
      <c r="AG110" s="925"/>
      <c r="AH110" s="925"/>
      <c r="AI110" s="925"/>
      <c r="AJ110" s="926"/>
      <c r="AK110" s="927">
        <v>2791514</v>
      </c>
      <c r="AL110" s="925"/>
      <c r="AM110" s="925"/>
      <c r="AN110" s="925"/>
      <c r="AO110" s="926"/>
      <c r="AP110" s="928">
        <v>20.100000000000001</v>
      </c>
      <c r="AQ110" s="929"/>
      <c r="AR110" s="929"/>
      <c r="AS110" s="929"/>
      <c r="AT110" s="930"/>
      <c r="AU110" s="966" t="s">
        <v>73</v>
      </c>
      <c r="AV110" s="967"/>
      <c r="AW110" s="967"/>
      <c r="AX110" s="967"/>
      <c r="AY110" s="967"/>
      <c r="AZ110" s="896" t="s">
        <v>441</v>
      </c>
      <c r="BA110" s="846"/>
      <c r="BB110" s="846"/>
      <c r="BC110" s="846"/>
      <c r="BD110" s="846"/>
      <c r="BE110" s="846"/>
      <c r="BF110" s="846"/>
      <c r="BG110" s="846"/>
      <c r="BH110" s="846"/>
      <c r="BI110" s="846"/>
      <c r="BJ110" s="846"/>
      <c r="BK110" s="846"/>
      <c r="BL110" s="846"/>
      <c r="BM110" s="846"/>
      <c r="BN110" s="846"/>
      <c r="BO110" s="846"/>
      <c r="BP110" s="847"/>
      <c r="BQ110" s="897">
        <v>27588452</v>
      </c>
      <c r="BR110" s="878"/>
      <c r="BS110" s="878"/>
      <c r="BT110" s="878"/>
      <c r="BU110" s="878"/>
      <c r="BV110" s="878">
        <v>27123367</v>
      </c>
      <c r="BW110" s="878"/>
      <c r="BX110" s="878"/>
      <c r="BY110" s="878"/>
      <c r="BZ110" s="878"/>
      <c r="CA110" s="878">
        <v>25963845</v>
      </c>
      <c r="CB110" s="878"/>
      <c r="CC110" s="878"/>
      <c r="CD110" s="878"/>
      <c r="CE110" s="878"/>
      <c r="CF110" s="902">
        <v>186.6</v>
      </c>
      <c r="CG110" s="903"/>
      <c r="CH110" s="903"/>
      <c r="CI110" s="903"/>
      <c r="CJ110" s="903"/>
      <c r="CK110" s="962" t="s">
        <v>442</v>
      </c>
      <c r="CL110" s="855"/>
      <c r="CM110" s="896" t="s">
        <v>443</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138</v>
      </c>
      <c r="DH110" s="878"/>
      <c r="DI110" s="878"/>
      <c r="DJ110" s="878"/>
      <c r="DK110" s="878"/>
      <c r="DL110" s="878" t="s">
        <v>419</v>
      </c>
      <c r="DM110" s="878"/>
      <c r="DN110" s="878"/>
      <c r="DO110" s="878"/>
      <c r="DP110" s="878"/>
      <c r="DQ110" s="878" t="s">
        <v>138</v>
      </c>
      <c r="DR110" s="878"/>
      <c r="DS110" s="878"/>
      <c r="DT110" s="878"/>
      <c r="DU110" s="878"/>
      <c r="DV110" s="879" t="s">
        <v>138</v>
      </c>
      <c r="DW110" s="879"/>
      <c r="DX110" s="879"/>
      <c r="DY110" s="879"/>
      <c r="DZ110" s="880"/>
    </row>
    <row r="111" spans="1:131" s="230" customFormat="1" ht="26.25" customHeight="1" x14ac:dyDescent="0.15">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138</v>
      </c>
      <c r="AB111" s="955"/>
      <c r="AC111" s="955"/>
      <c r="AD111" s="955"/>
      <c r="AE111" s="956"/>
      <c r="AF111" s="957" t="s">
        <v>138</v>
      </c>
      <c r="AG111" s="955"/>
      <c r="AH111" s="955"/>
      <c r="AI111" s="955"/>
      <c r="AJ111" s="956"/>
      <c r="AK111" s="957" t="s">
        <v>138</v>
      </c>
      <c r="AL111" s="955"/>
      <c r="AM111" s="955"/>
      <c r="AN111" s="955"/>
      <c r="AO111" s="956"/>
      <c r="AP111" s="958" t="s">
        <v>138</v>
      </c>
      <c r="AQ111" s="959"/>
      <c r="AR111" s="959"/>
      <c r="AS111" s="959"/>
      <c r="AT111" s="960"/>
      <c r="AU111" s="968"/>
      <c r="AV111" s="969"/>
      <c r="AW111" s="969"/>
      <c r="AX111" s="969"/>
      <c r="AY111" s="969"/>
      <c r="AZ111" s="853" t="s">
        <v>445</v>
      </c>
      <c r="BA111" s="788"/>
      <c r="BB111" s="788"/>
      <c r="BC111" s="788"/>
      <c r="BD111" s="788"/>
      <c r="BE111" s="788"/>
      <c r="BF111" s="788"/>
      <c r="BG111" s="788"/>
      <c r="BH111" s="788"/>
      <c r="BI111" s="788"/>
      <c r="BJ111" s="788"/>
      <c r="BK111" s="788"/>
      <c r="BL111" s="788"/>
      <c r="BM111" s="788"/>
      <c r="BN111" s="788"/>
      <c r="BO111" s="788"/>
      <c r="BP111" s="789"/>
      <c r="BQ111" s="825">
        <v>50087</v>
      </c>
      <c r="BR111" s="826"/>
      <c r="BS111" s="826"/>
      <c r="BT111" s="826"/>
      <c r="BU111" s="826"/>
      <c r="BV111" s="826">
        <v>218710</v>
      </c>
      <c r="BW111" s="826"/>
      <c r="BX111" s="826"/>
      <c r="BY111" s="826"/>
      <c r="BZ111" s="826"/>
      <c r="CA111" s="826">
        <v>222836</v>
      </c>
      <c r="CB111" s="826"/>
      <c r="CC111" s="826"/>
      <c r="CD111" s="826"/>
      <c r="CE111" s="826"/>
      <c r="CF111" s="911">
        <v>1.6</v>
      </c>
      <c r="CG111" s="912"/>
      <c r="CH111" s="912"/>
      <c r="CI111" s="912"/>
      <c r="CJ111" s="912"/>
      <c r="CK111" s="963"/>
      <c r="CL111" s="857"/>
      <c r="CM111" s="853"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138</v>
      </c>
      <c r="DH111" s="826"/>
      <c r="DI111" s="826"/>
      <c r="DJ111" s="826"/>
      <c r="DK111" s="826"/>
      <c r="DL111" s="826" t="s">
        <v>419</v>
      </c>
      <c r="DM111" s="826"/>
      <c r="DN111" s="826"/>
      <c r="DO111" s="826"/>
      <c r="DP111" s="826"/>
      <c r="DQ111" s="826" t="s">
        <v>419</v>
      </c>
      <c r="DR111" s="826"/>
      <c r="DS111" s="826"/>
      <c r="DT111" s="826"/>
      <c r="DU111" s="826"/>
      <c r="DV111" s="832" t="s">
        <v>419</v>
      </c>
      <c r="DW111" s="832"/>
      <c r="DX111" s="832"/>
      <c r="DY111" s="832"/>
      <c r="DZ111" s="833"/>
    </row>
    <row r="112" spans="1:131" s="230" customFormat="1" ht="26.25" customHeight="1" x14ac:dyDescent="0.15">
      <c r="A112" s="948" t="s">
        <v>447</v>
      </c>
      <c r="B112" s="949"/>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138</v>
      </c>
      <c r="AB112" s="816"/>
      <c r="AC112" s="816"/>
      <c r="AD112" s="816"/>
      <c r="AE112" s="817"/>
      <c r="AF112" s="818" t="s">
        <v>138</v>
      </c>
      <c r="AG112" s="816"/>
      <c r="AH112" s="816"/>
      <c r="AI112" s="816"/>
      <c r="AJ112" s="817"/>
      <c r="AK112" s="818" t="s">
        <v>138</v>
      </c>
      <c r="AL112" s="816"/>
      <c r="AM112" s="816"/>
      <c r="AN112" s="816"/>
      <c r="AO112" s="817"/>
      <c r="AP112" s="860" t="s">
        <v>138</v>
      </c>
      <c r="AQ112" s="861"/>
      <c r="AR112" s="861"/>
      <c r="AS112" s="861"/>
      <c r="AT112" s="862"/>
      <c r="AU112" s="968"/>
      <c r="AV112" s="969"/>
      <c r="AW112" s="969"/>
      <c r="AX112" s="969"/>
      <c r="AY112" s="969"/>
      <c r="AZ112" s="853" t="s">
        <v>449</v>
      </c>
      <c r="BA112" s="788"/>
      <c r="BB112" s="788"/>
      <c r="BC112" s="788"/>
      <c r="BD112" s="788"/>
      <c r="BE112" s="788"/>
      <c r="BF112" s="788"/>
      <c r="BG112" s="788"/>
      <c r="BH112" s="788"/>
      <c r="BI112" s="788"/>
      <c r="BJ112" s="788"/>
      <c r="BK112" s="788"/>
      <c r="BL112" s="788"/>
      <c r="BM112" s="788"/>
      <c r="BN112" s="788"/>
      <c r="BO112" s="788"/>
      <c r="BP112" s="789"/>
      <c r="BQ112" s="825">
        <v>6828579</v>
      </c>
      <c r="BR112" s="826"/>
      <c r="BS112" s="826"/>
      <c r="BT112" s="826"/>
      <c r="BU112" s="826"/>
      <c r="BV112" s="826">
        <v>6374980</v>
      </c>
      <c r="BW112" s="826"/>
      <c r="BX112" s="826"/>
      <c r="BY112" s="826"/>
      <c r="BZ112" s="826"/>
      <c r="CA112" s="826">
        <v>6193122</v>
      </c>
      <c r="CB112" s="826"/>
      <c r="CC112" s="826"/>
      <c r="CD112" s="826"/>
      <c r="CE112" s="826"/>
      <c r="CF112" s="911">
        <v>44.5</v>
      </c>
      <c r="CG112" s="912"/>
      <c r="CH112" s="912"/>
      <c r="CI112" s="912"/>
      <c r="CJ112" s="912"/>
      <c r="CK112" s="963"/>
      <c r="CL112" s="857"/>
      <c r="CM112" s="853"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v>12034</v>
      </c>
      <c r="DH112" s="826"/>
      <c r="DI112" s="826"/>
      <c r="DJ112" s="826"/>
      <c r="DK112" s="826"/>
      <c r="DL112" s="826">
        <v>134345</v>
      </c>
      <c r="DM112" s="826"/>
      <c r="DN112" s="826"/>
      <c r="DO112" s="826"/>
      <c r="DP112" s="826"/>
      <c r="DQ112" s="826">
        <v>131959</v>
      </c>
      <c r="DR112" s="826"/>
      <c r="DS112" s="826"/>
      <c r="DT112" s="826"/>
      <c r="DU112" s="826"/>
      <c r="DV112" s="832">
        <v>0.9</v>
      </c>
      <c r="DW112" s="832"/>
      <c r="DX112" s="832"/>
      <c r="DY112" s="832"/>
      <c r="DZ112" s="833"/>
    </row>
    <row r="113" spans="1:130" s="230" customFormat="1" ht="26.25" customHeight="1" x14ac:dyDescent="0.15">
      <c r="A113" s="950"/>
      <c r="B113" s="951"/>
      <c r="C113" s="788" t="s">
        <v>451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538409</v>
      </c>
      <c r="AB113" s="955"/>
      <c r="AC113" s="955"/>
      <c r="AD113" s="955"/>
      <c r="AE113" s="956"/>
      <c r="AF113" s="957">
        <v>518574</v>
      </c>
      <c r="AG113" s="955"/>
      <c r="AH113" s="955"/>
      <c r="AI113" s="955"/>
      <c r="AJ113" s="956"/>
      <c r="AK113" s="957">
        <v>519267</v>
      </c>
      <c r="AL113" s="955"/>
      <c r="AM113" s="955"/>
      <c r="AN113" s="955"/>
      <c r="AO113" s="956"/>
      <c r="AP113" s="958">
        <v>3.7</v>
      </c>
      <c r="AQ113" s="959"/>
      <c r="AR113" s="959"/>
      <c r="AS113" s="959"/>
      <c r="AT113" s="960"/>
      <c r="AU113" s="968"/>
      <c r="AV113" s="969"/>
      <c r="AW113" s="969"/>
      <c r="AX113" s="969"/>
      <c r="AY113" s="969"/>
      <c r="AZ113" s="853" t="s">
        <v>452</v>
      </c>
      <c r="BA113" s="788"/>
      <c r="BB113" s="788"/>
      <c r="BC113" s="788"/>
      <c r="BD113" s="788"/>
      <c r="BE113" s="788"/>
      <c r="BF113" s="788"/>
      <c r="BG113" s="788"/>
      <c r="BH113" s="788"/>
      <c r="BI113" s="788"/>
      <c r="BJ113" s="788"/>
      <c r="BK113" s="788"/>
      <c r="BL113" s="788"/>
      <c r="BM113" s="788"/>
      <c r="BN113" s="788"/>
      <c r="BO113" s="788"/>
      <c r="BP113" s="789"/>
      <c r="BQ113" s="825" t="s">
        <v>138</v>
      </c>
      <c r="BR113" s="826"/>
      <c r="BS113" s="826"/>
      <c r="BT113" s="826"/>
      <c r="BU113" s="826"/>
      <c r="BV113" s="826" t="s">
        <v>419</v>
      </c>
      <c r="BW113" s="826"/>
      <c r="BX113" s="826"/>
      <c r="BY113" s="826"/>
      <c r="BZ113" s="826"/>
      <c r="CA113" s="826" t="s">
        <v>138</v>
      </c>
      <c r="CB113" s="826"/>
      <c r="CC113" s="826"/>
      <c r="CD113" s="826"/>
      <c r="CE113" s="826"/>
      <c r="CF113" s="911" t="s">
        <v>138</v>
      </c>
      <c r="CG113" s="912"/>
      <c r="CH113" s="912"/>
      <c r="CI113" s="912"/>
      <c r="CJ113" s="912"/>
      <c r="CK113" s="963"/>
      <c r="CL113" s="857"/>
      <c r="CM113" s="853"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138</v>
      </c>
      <c r="DH113" s="816"/>
      <c r="DI113" s="816"/>
      <c r="DJ113" s="816"/>
      <c r="DK113" s="817"/>
      <c r="DL113" s="818" t="s">
        <v>138</v>
      </c>
      <c r="DM113" s="816"/>
      <c r="DN113" s="816"/>
      <c r="DO113" s="816"/>
      <c r="DP113" s="817"/>
      <c r="DQ113" s="818" t="s">
        <v>138</v>
      </c>
      <c r="DR113" s="816"/>
      <c r="DS113" s="816"/>
      <c r="DT113" s="816"/>
      <c r="DU113" s="817"/>
      <c r="DV113" s="860" t="s">
        <v>138</v>
      </c>
      <c r="DW113" s="861"/>
      <c r="DX113" s="861"/>
      <c r="DY113" s="861"/>
      <c r="DZ113" s="862"/>
    </row>
    <row r="114" spans="1:130" s="230" customFormat="1" ht="26.25" customHeight="1" x14ac:dyDescent="0.15">
      <c r="A114" s="950"/>
      <c r="B114" s="951"/>
      <c r="C114" s="788" t="s">
        <v>454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1407</v>
      </c>
      <c r="AB114" s="816"/>
      <c r="AC114" s="816"/>
      <c r="AD114" s="816"/>
      <c r="AE114" s="817"/>
      <c r="AF114" s="818">
        <v>1333</v>
      </c>
      <c r="AG114" s="816"/>
      <c r="AH114" s="816"/>
      <c r="AI114" s="816"/>
      <c r="AJ114" s="817"/>
      <c r="AK114" s="818">
        <v>1339</v>
      </c>
      <c r="AL114" s="816"/>
      <c r="AM114" s="816"/>
      <c r="AN114" s="816"/>
      <c r="AO114" s="817"/>
      <c r="AP114" s="860">
        <v>0</v>
      </c>
      <c r="AQ114" s="861"/>
      <c r="AR114" s="861"/>
      <c r="AS114" s="861"/>
      <c r="AT114" s="862"/>
      <c r="AU114" s="968"/>
      <c r="AV114" s="969"/>
      <c r="AW114" s="969"/>
      <c r="AX114" s="969"/>
      <c r="AY114" s="969"/>
      <c r="AZ114" s="853" t="s">
        <v>455</v>
      </c>
      <c r="BA114" s="788"/>
      <c r="BB114" s="788"/>
      <c r="BC114" s="788"/>
      <c r="BD114" s="788"/>
      <c r="BE114" s="788"/>
      <c r="BF114" s="788"/>
      <c r="BG114" s="788"/>
      <c r="BH114" s="788"/>
      <c r="BI114" s="788"/>
      <c r="BJ114" s="788"/>
      <c r="BK114" s="788"/>
      <c r="BL114" s="788"/>
      <c r="BM114" s="788"/>
      <c r="BN114" s="788"/>
      <c r="BO114" s="788"/>
      <c r="BP114" s="789"/>
      <c r="BQ114" s="825">
        <v>1619749</v>
      </c>
      <c r="BR114" s="826"/>
      <c r="BS114" s="826"/>
      <c r="BT114" s="826"/>
      <c r="BU114" s="826"/>
      <c r="BV114" s="826">
        <v>1531957</v>
      </c>
      <c r="BW114" s="826"/>
      <c r="BX114" s="826"/>
      <c r="BY114" s="826"/>
      <c r="BZ114" s="826"/>
      <c r="CA114" s="826">
        <v>1388179</v>
      </c>
      <c r="CB114" s="826"/>
      <c r="CC114" s="826"/>
      <c r="CD114" s="826"/>
      <c r="CE114" s="826"/>
      <c r="CF114" s="911">
        <v>10</v>
      </c>
      <c r="CG114" s="912"/>
      <c r="CH114" s="912"/>
      <c r="CI114" s="912"/>
      <c r="CJ114" s="912"/>
      <c r="CK114" s="963"/>
      <c r="CL114" s="857"/>
      <c r="CM114" s="853" t="s">
        <v>456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138</v>
      </c>
      <c r="DH114" s="816"/>
      <c r="DI114" s="816"/>
      <c r="DJ114" s="816"/>
      <c r="DK114" s="817"/>
      <c r="DL114" s="818" t="s">
        <v>138</v>
      </c>
      <c r="DM114" s="816"/>
      <c r="DN114" s="816"/>
      <c r="DO114" s="816"/>
      <c r="DP114" s="817"/>
      <c r="DQ114" s="818" t="s">
        <v>138</v>
      </c>
      <c r="DR114" s="816"/>
      <c r="DS114" s="816"/>
      <c r="DT114" s="816"/>
      <c r="DU114" s="817"/>
      <c r="DV114" s="860" t="s">
        <v>393</v>
      </c>
      <c r="DW114" s="861"/>
      <c r="DX114" s="861"/>
      <c r="DY114" s="861"/>
      <c r="DZ114" s="862"/>
    </row>
    <row r="115" spans="1:130" s="230" customFormat="1" ht="26.25" customHeight="1" x14ac:dyDescent="0.15">
      <c r="A115" s="950"/>
      <c r="B115" s="951"/>
      <c r="C115" s="788" t="s">
        <v>457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21637</v>
      </c>
      <c r="AB115" s="955"/>
      <c r="AC115" s="955"/>
      <c r="AD115" s="955"/>
      <c r="AE115" s="956"/>
      <c r="AF115" s="957">
        <v>37875</v>
      </c>
      <c r="AG115" s="955"/>
      <c r="AH115" s="955"/>
      <c r="AI115" s="955"/>
      <c r="AJ115" s="956"/>
      <c r="AK115" s="957">
        <v>19960</v>
      </c>
      <c r="AL115" s="955"/>
      <c r="AM115" s="955"/>
      <c r="AN115" s="955"/>
      <c r="AO115" s="956"/>
      <c r="AP115" s="958">
        <v>0.1</v>
      </c>
      <c r="AQ115" s="959"/>
      <c r="AR115" s="959"/>
      <c r="AS115" s="959"/>
      <c r="AT115" s="960"/>
      <c r="AU115" s="968"/>
      <c r="AV115" s="969"/>
      <c r="AW115" s="969"/>
      <c r="AX115" s="969"/>
      <c r="AY115" s="969"/>
      <c r="AZ115" s="853" t="s">
        <v>458</v>
      </c>
      <c r="BA115" s="788"/>
      <c r="BB115" s="788"/>
      <c r="BC115" s="788"/>
      <c r="BD115" s="788"/>
      <c r="BE115" s="788"/>
      <c r="BF115" s="788"/>
      <c r="BG115" s="788"/>
      <c r="BH115" s="788"/>
      <c r="BI115" s="788"/>
      <c r="BJ115" s="788"/>
      <c r="BK115" s="788"/>
      <c r="BL115" s="788"/>
      <c r="BM115" s="788"/>
      <c r="BN115" s="788"/>
      <c r="BO115" s="788"/>
      <c r="BP115" s="789"/>
      <c r="BQ115" s="825" t="s">
        <v>419</v>
      </c>
      <c r="BR115" s="826"/>
      <c r="BS115" s="826"/>
      <c r="BT115" s="826"/>
      <c r="BU115" s="826"/>
      <c r="BV115" s="826">
        <v>3364</v>
      </c>
      <c r="BW115" s="826"/>
      <c r="BX115" s="826"/>
      <c r="BY115" s="826"/>
      <c r="BZ115" s="826"/>
      <c r="CA115" s="826" t="s">
        <v>138</v>
      </c>
      <c r="CB115" s="826"/>
      <c r="CC115" s="826"/>
      <c r="CD115" s="826"/>
      <c r="CE115" s="826"/>
      <c r="CF115" s="911" t="s">
        <v>138</v>
      </c>
      <c r="CG115" s="912"/>
      <c r="CH115" s="912"/>
      <c r="CI115" s="912"/>
      <c r="CJ115" s="912"/>
      <c r="CK115" s="963"/>
      <c r="CL115" s="857"/>
      <c r="CM115" s="853" t="s">
        <v>459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138</v>
      </c>
      <c r="DH115" s="816"/>
      <c r="DI115" s="816"/>
      <c r="DJ115" s="816"/>
      <c r="DK115" s="817"/>
      <c r="DL115" s="818" t="s">
        <v>138</v>
      </c>
      <c r="DM115" s="816"/>
      <c r="DN115" s="816"/>
      <c r="DO115" s="816"/>
      <c r="DP115" s="817"/>
      <c r="DQ115" s="818" t="s">
        <v>138</v>
      </c>
      <c r="DR115" s="816"/>
      <c r="DS115" s="816"/>
      <c r="DT115" s="816"/>
      <c r="DU115" s="817"/>
      <c r="DV115" s="860" t="s">
        <v>419</v>
      </c>
      <c r="DW115" s="861"/>
      <c r="DX115" s="861"/>
      <c r="DY115" s="861"/>
      <c r="DZ115" s="862"/>
    </row>
    <row r="116" spans="1:130" s="230" customFormat="1" ht="26.25" customHeight="1" x14ac:dyDescent="0.15">
      <c r="A116" s="952"/>
      <c r="B116" s="953"/>
      <c r="C116" s="875" t="s">
        <v>460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138</v>
      </c>
      <c r="AB116" s="816"/>
      <c r="AC116" s="816"/>
      <c r="AD116" s="816"/>
      <c r="AE116" s="817"/>
      <c r="AF116" s="818" t="s">
        <v>419</v>
      </c>
      <c r="AG116" s="816"/>
      <c r="AH116" s="816"/>
      <c r="AI116" s="816"/>
      <c r="AJ116" s="817"/>
      <c r="AK116" s="818" t="s">
        <v>138</v>
      </c>
      <c r="AL116" s="816"/>
      <c r="AM116" s="816"/>
      <c r="AN116" s="816"/>
      <c r="AO116" s="817"/>
      <c r="AP116" s="860" t="s">
        <v>138</v>
      </c>
      <c r="AQ116" s="861"/>
      <c r="AR116" s="861"/>
      <c r="AS116" s="861"/>
      <c r="AT116" s="862"/>
      <c r="AU116" s="968"/>
      <c r="AV116" s="969"/>
      <c r="AW116" s="969"/>
      <c r="AX116" s="969"/>
      <c r="AY116" s="969"/>
      <c r="AZ116" s="945" t="s">
        <v>461</v>
      </c>
      <c r="BA116" s="946"/>
      <c r="BB116" s="946"/>
      <c r="BC116" s="946"/>
      <c r="BD116" s="946"/>
      <c r="BE116" s="946"/>
      <c r="BF116" s="946"/>
      <c r="BG116" s="946"/>
      <c r="BH116" s="946"/>
      <c r="BI116" s="946"/>
      <c r="BJ116" s="946"/>
      <c r="BK116" s="946"/>
      <c r="BL116" s="946"/>
      <c r="BM116" s="946"/>
      <c r="BN116" s="946"/>
      <c r="BO116" s="946"/>
      <c r="BP116" s="947"/>
      <c r="BQ116" s="825" t="s">
        <v>138</v>
      </c>
      <c r="BR116" s="826"/>
      <c r="BS116" s="826"/>
      <c r="BT116" s="826"/>
      <c r="BU116" s="826"/>
      <c r="BV116" s="826" t="s">
        <v>138</v>
      </c>
      <c r="BW116" s="826"/>
      <c r="BX116" s="826"/>
      <c r="BY116" s="826"/>
      <c r="BZ116" s="826"/>
      <c r="CA116" s="826" t="s">
        <v>138</v>
      </c>
      <c r="CB116" s="826"/>
      <c r="CC116" s="826"/>
      <c r="CD116" s="826"/>
      <c r="CE116" s="826"/>
      <c r="CF116" s="911" t="s">
        <v>138</v>
      </c>
      <c r="CG116" s="912"/>
      <c r="CH116" s="912"/>
      <c r="CI116" s="912"/>
      <c r="CJ116" s="912"/>
      <c r="CK116" s="963"/>
      <c r="CL116" s="857"/>
      <c r="CM116" s="853" t="s">
        <v>462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419</v>
      </c>
      <c r="DH116" s="816"/>
      <c r="DI116" s="816"/>
      <c r="DJ116" s="816"/>
      <c r="DK116" s="817"/>
      <c r="DL116" s="818" t="s">
        <v>419</v>
      </c>
      <c r="DM116" s="816"/>
      <c r="DN116" s="816"/>
      <c r="DO116" s="816"/>
      <c r="DP116" s="817"/>
      <c r="DQ116" s="818" t="s">
        <v>138</v>
      </c>
      <c r="DR116" s="816"/>
      <c r="DS116" s="816"/>
      <c r="DT116" s="816"/>
      <c r="DU116" s="817"/>
      <c r="DV116" s="860" t="s">
        <v>138</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463</v>
      </c>
      <c r="Z117" s="933"/>
      <c r="AA117" s="938">
        <v>3054147</v>
      </c>
      <c r="AB117" s="939"/>
      <c r="AC117" s="939"/>
      <c r="AD117" s="939"/>
      <c r="AE117" s="940"/>
      <c r="AF117" s="941">
        <v>3222453</v>
      </c>
      <c r="AG117" s="939"/>
      <c r="AH117" s="939"/>
      <c r="AI117" s="939"/>
      <c r="AJ117" s="940"/>
      <c r="AK117" s="941">
        <v>3332080</v>
      </c>
      <c r="AL117" s="939"/>
      <c r="AM117" s="939"/>
      <c r="AN117" s="939"/>
      <c r="AO117" s="940"/>
      <c r="AP117" s="942"/>
      <c r="AQ117" s="943"/>
      <c r="AR117" s="943"/>
      <c r="AS117" s="943"/>
      <c r="AT117" s="944"/>
      <c r="AU117" s="968"/>
      <c r="AV117" s="969"/>
      <c r="AW117" s="969"/>
      <c r="AX117" s="969"/>
      <c r="AY117" s="969"/>
      <c r="AZ117" s="899" t="s">
        <v>464</v>
      </c>
      <c r="BA117" s="900"/>
      <c r="BB117" s="900"/>
      <c r="BC117" s="900"/>
      <c r="BD117" s="900"/>
      <c r="BE117" s="900"/>
      <c r="BF117" s="900"/>
      <c r="BG117" s="900"/>
      <c r="BH117" s="900"/>
      <c r="BI117" s="900"/>
      <c r="BJ117" s="900"/>
      <c r="BK117" s="900"/>
      <c r="BL117" s="900"/>
      <c r="BM117" s="900"/>
      <c r="BN117" s="900"/>
      <c r="BO117" s="900"/>
      <c r="BP117" s="901"/>
      <c r="BQ117" s="825" t="s">
        <v>138</v>
      </c>
      <c r="BR117" s="826"/>
      <c r="BS117" s="826"/>
      <c r="BT117" s="826"/>
      <c r="BU117" s="826"/>
      <c r="BV117" s="826" t="s">
        <v>138</v>
      </c>
      <c r="BW117" s="826"/>
      <c r="BX117" s="826"/>
      <c r="BY117" s="826"/>
      <c r="BZ117" s="826"/>
      <c r="CA117" s="826" t="s">
        <v>138</v>
      </c>
      <c r="CB117" s="826"/>
      <c r="CC117" s="826"/>
      <c r="CD117" s="826"/>
      <c r="CE117" s="826"/>
      <c r="CF117" s="911" t="s">
        <v>138</v>
      </c>
      <c r="CG117" s="912"/>
      <c r="CH117" s="912"/>
      <c r="CI117" s="912"/>
      <c r="CJ117" s="912"/>
      <c r="CK117" s="963"/>
      <c r="CL117" s="857"/>
      <c r="CM117" s="853" t="s">
        <v>465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138</v>
      </c>
      <c r="DH117" s="816"/>
      <c r="DI117" s="816"/>
      <c r="DJ117" s="816"/>
      <c r="DK117" s="817"/>
      <c r="DL117" s="818" t="s">
        <v>419</v>
      </c>
      <c r="DM117" s="816"/>
      <c r="DN117" s="816"/>
      <c r="DO117" s="816"/>
      <c r="DP117" s="817"/>
      <c r="DQ117" s="818" t="s">
        <v>393</v>
      </c>
      <c r="DR117" s="816"/>
      <c r="DS117" s="816"/>
      <c r="DT117" s="816"/>
      <c r="DU117" s="817"/>
      <c r="DV117" s="860" t="s">
        <v>138</v>
      </c>
      <c r="DW117" s="861"/>
      <c r="DX117" s="861"/>
      <c r="DY117" s="861"/>
      <c r="DZ117" s="862"/>
    </row>
    <row r="118" spans="1:130" s="230" customFormat="1" ht="26.25" customHeight="1" x14ac:dyDescent="0.15">
      <c r="A118" s="931" t="s">
        <v>439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436</v>
      </c>
      <c r="AB118" s="932"/>
      <c r="AC118" s="932"/>
      <c r="AD118" s="932"/>
      <c r="AE118" s="933"/>
      <c r="AF118" s="934" t="s">
        <v>437</v>
      </c>
      <c r="AG118" s="932"/>
      <c r="AH118" s="932"/>
      <c r="AI118" s="932"/>
      <c r="AJ118" s="933"/>
      <c r="AK118" s="934" t="s">
        <v>311</v>
      </c>
      <c r="AL118" s="932"/>
      <c r="AM118" s="932"/>
      <c r="AN118" s="932"/>
      <c r="AO118" s="933"/>
      <c r="AP118" s="935" t="s">
        <v>438</v>
      </c>
      <c r="AQ118" s="936"/>
      <c r="AR118" s="936"/>
      <c r="AS118" s="936"/>
      <c r="AT118" s="937"/>
      <c r="AU118" s="968"/>
      <c r="AV118" s="969"/>
      <c r="AW118" s="969"/>
      <c r="AX118" s="969"/>
      <c r="AY118" s="969"/>
      <c r="AZ118" s="874" t="s">
        <v>466</v>
      </c>
      <c r="BA118" s="875"/>
      <c r="BB118" s="875"/>
      <c r="BC118" s="875"/>
      <c r="BD118" s="875"/>
      <c r="BE118" s="875"/>
      <c r="BF118" s="875"/>
      <c r="BG118" s="875"/>
      <c r="BH118" s="875"/>
      <c r="BI118" s="875"/>
      <c r="BJ118" s="875"/>
      <c r="BK118" s="875"/>
      <c r="BL118" s="875"/>
      <c r="BM118" s="875"/>
      <c r="BN118" s="875"/>
      <c r="BO118" s="875"/>
      <c r="BP118" s="876"/>
      <c r="BQ118" s="915" t="s">
        <v>138</v>
      </c>
      <c r="BR118" s="881"/>
      <c r="BS118" s="881"/>
      <c r="BT118" s="881"/>
      <c r="BU118" s="881"/>
      <c r="BV118" s="881" t="s">
        <v>138</v>
      </c>
      <c r="BW118" s="881"/>
      <c r="BX118" s="881"/>
      <c r="BY118" s="881"/>
      <c r="BZ118" s="881"/>
      <c r="CA118" s="881" t="s">
        <v>393</v>
      </c>
      <c r="CB118" s="881"/>
      <c r="CC118" s="881"/>
      <c r="CD118" s="881"/>
      <c r="CE118" s="881"/>
      <c r="CF118" s="911" t="s">
        <v>138</v>
      </c>
      <c r="CG118" s="912"/>
      <c r="CH118" s="912"/>
      <c r="CI118" s="912"/>
      <c r="CJ118" s="912"/>
      <c r="CK118" s="963"/>
      <c r="CL118" s="857"/>
      <c r="CM118" s="853" t="s">
        <v>467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138</v>
      </c>
      <c r="DH118" s="816"/>
      <c r="DI118" s="816"/>
      <c r="DJ118" s="816"/>
      <c r="DK118" s="817"/>
      <c r="DL118" s="818" t="s">
        <v>138</v>
      </c>
      <c r="DM118" s="816"/>
      <c r="DN118" s="816"/>
      <c r="DO118" s="816"/>
      <c r="DP118" s="817"/>
      <c r="DQ118" s="818" t="s">
        <v>138</v>
      </c>
      <c r="DR118" s="816"/>
      <c r="DS118" s="816"/>
      <c r="DT118" s="816"/>
      <c r="DU118" s="817"/>
      <c r="DV118" s="860" t="s">
        <v>138</v>
      </c>
      <c r="DW118" s="861"/>
      <c r="DX118" s="861"/>
      <c r="DY118" s="861"/>
      <c r="DZ118" s="862"/>
    </row>
    <row r="119" spans="1:130" s="230" customFormat="1" ht="26.25" customHeight="1" x14ac:dyDescent="0.15">
      <c r="A119" s="854" t="s">
        <v>442</v>
      </c>
      <c r="B119" s="855"/>
      <c r="C119" s="896" t="s">
        <v>443</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138</v>
      </c>
      <c r="AB119" s="925"/>
      <c r="AC119" s="925"/>
      <c r="AD119" s="925"/>
      <c r="AE119" s="926"/>
      <c r="AF119" s="927" t="s">
        <v>419</v>
      </c>
      <c r="AG119" s="925"/>
      <c r="AH119" s="925"/>
      <c r="AI119" s="925"/>
      <c r="AJ119" s="926"/>
      <c r="AK119" s="927" t="s">
        <v>138</v>
      </c>
      <c r="AL119" s="925"/>
      <c r="AM119" s="925"/>
      <c r="AN119" s="925"/>
      <c r="AO119" s="926"/>
      <c r="AP119" s="928" t="s">
        <v>138</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468</v>
      </c>
      <c r="BP119" s="914"/>
      <c r="BQ119" s="915">
        <v>36086867</v>
      </c>
      <c r="BR119" s="881"/>
      <c r="BS119" s="881"/>
      <c r="BT119" s="881"/>
      <c r="BU119" s="881"/>
      <c r="BV119" s="881">
        <v>35252378</v>
      </c>
      <c r="BW119" s="881"/>
      <c r="BX119" s="881"/>
      <c r="BY119" s="881"/>
      <c r="BZ119" s="881"/>
      <c r="CA119" s="881">
        <v>33767982</v>
      </c>
      <c r="CB119" s="881"/>
      <c r="CC119" s="881"/>
      <c r="CD119" s="881"/>
      <c r="CE119" s="881"/>
      <c r="CF119" s="784"/>
      <c r="CG119" s="785"/>
      <c r="CH119" s="785"/>
      <c r="CI119" s="785"/>
      <c r="CJ119" s="870"/>
      <c r="CK119" s="964"/>
      <c r="CL119" s="859"/>
      <c r="CM119" s="874" t="s">
        <v>469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38053</v>
      </c>
      <c r="DH119" s="800"/>
      <c r="DI119" s="800"/>
      <c r="DJ119" s="800"/>
      <c r="DK119" s="801"/>
      <c r="DL119" s="802">
        <v>84365</v>
      </c>
      <c r="DM119" s="800"/>
      <c r="DN119" s="800"/>
      <c r="DO119" s="800"/>
      <c r="DP119" s="801"/>
      <c r="DQ119" s="802">
        <v>90877</v>
      </c>
      <c r="DR119" s="800"/>
      <c r="DS119" s="800"/>
      <c r="DT119" s="800"/>
      <c r="DU119" s="801"/>
      <c r="DV119" s="884">
        <v>0.7</v>
      </c>
      <c r="DW119" s="885"/>
      <c r="DX119" s="885"/>
      <c r="DY119" s="885"/>
      <c r="DZ119" s="886"/>
    </row>
    <row r="120" spans="1:130" s="230" customFormat="1" ht="26.25" customHeight="1" x14ac:dyDescent="0.15">
      <c r="A120" s="856"/>
      <c r="B120" s="857"/>
      <c r="C120" s="853"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419</v>
      </c>
      <c r="AB120" s="816"/>
      <c r="AC120" s="816"/>
      <c r="AD120" s="816"/>
      <c r="AE120" s="817"/>
      <c r="AF120" s="818" t="s">
        <v>138</v>
      </c>
      <c r="AG120" s="816"/>
      <c r="AH120" s="816"/>
      <c r="AI120" s="816"/>
      <c r="AJ120" s="817"/>
      <c r="AK120" s="818" t="s">
        <v>393</v>
      </c>
      <c r="AL120" s="816"/>
      <c r="AM120" s="816"/>
      <c r="AN120" s="816"/>
      <c r="AO120" s="817"/>
      <c r="AP120" s="860" t="s">
        <v>138</v>
      </c>
      <c r="AQ120" s="861"/>
      <c r="AR120" s="861"/>
      <c r="AS120" s="861"/>
      <c r="AT120" s="862"/>
      <c r="AU120" s="916" t="s">
        <v>470</v>
      </c>
      <c r="AV120" s="917"/>
      <c r="AW120" s="917"/>
      <c r="AX120" s="917"/>
      <c r="AY120" s="918"/>
      <c r="AZ120" s="896" t="s">
        <v>471</v>
      </c>
      <c r="BA120" s="846"/>
      <c r="BB120" s="846"/>
      <c r="BC120" s="846"/>
      <c r="BD120" s="846"/>
      <c r="BE120" s="846"/>
      <c r="BF120" s="846"/>
      <c r="BG120" s="846"/>
      <c r="BH120" s="846"/>
      <c r="BI120" s="846"/>
      <c r="BJ120" s="846"/>
      <c r="BK120" s="846"/>
      <c r="BL120" s="846"/>
      <c r="BM120" s="846"/>
      <c r="BN120" s="846"/>
      <c r="BO120" s="846"/>
      <c r="BP120" s="847"/>
      <c r="BQ120" s="897">
        <v>5431547</v>
      </c>
      <c r="BR120" s="878"/>
      <c r="BS120" s="878"/>
      <c r="BT120" s="878"/>
      <c r="BU120" s="878"/>
      <c r="BV120" s="878">
        <v>6319456</v>
      </c>
      <c r="BW120" s="878"/>
      <c r="BX120" s="878"/>
      <c r="BY120" s="878"/>
      <c r="BZ120" s="878"/>
      <c r="CA120" s="878">
        <v>7385421</v>
      </c>
      <c r="CB120" s="878"/>
      <c r="CC120" s="878"/>
      <c r="CD120" s="878"/>
      <c r="CE120" s="878"/>
      <c r="CF120" s="902">
        <v>53.1</v>
      </c>
      <c r="CG120" s="903"/>
      <c r="CH120" s="903"/>
      <c r="CI120" s="903"/>
      <c r="CJ120" s="903"/>
      <c r="CK120" s="904" t="s">
        <v>472</v>
      </c>
      <c r="CL120" s="888"/>
      <c r="CM120" s="888"/>
      <c r="CN120" s="888"/>
      <c r="CO120" s="889"/>
      <c r="CP120" s="908" t="s">
        <v>473</v>
      </c>
      <c r="CQ120" s="909"/>
      <c r="CR120" s="909"/>
      <c r="CS120" s="909"/>
      <c r="CT120" s="909"/>
      <c r="CU120" s="909"/>
      <c r="CV120" s="909"/>
      <c r="CW120" s="909"/>
      <c r="CX120" s="909"/>
      <c r="CY120" s="909"/>
      <c r="CZ120" s="909"/>
      <c r="DA120" s="909"/>
      <c r="DB120" s="909"/>
      <c r="DC120" s="909"/>
      <c r="DD120" s="909"/>
      <c r="DE120" s="909"/>
      <c r="DF120" s="910"/>
      <c r="DG120" s="897">
        <v>6826888</v>
      </c>
      <c r="DH120" s="878"/>
      <c r="DI120" s="878"/>
      <c r="DJ120" s="878"/>
      <c r="DK120" s="878"/>
      <c r="DL120" s="878">
        <v>6373283</v>
      </c>
      <c r="DM120" s="878"/>
      <c r="DN120" s="878"/>
      <c r="DO120" s="878"/>
      <c r="DP120" s="878"/>
      <c r="DQ120" s="878">
        <v>6191307</v>
      </c>
      <c r="DR120" s="878"/>
      <c r="DS120" s="878"/>
      <c r="DT120" s="878"/>
      <c r="DU120" s="878"/>
      <c r="DV120" s="879">
        <v>44.5</v>
      </c>
      <c r="DW120" s="879"/>
      <c r="DX120" s="879"/>
      <c r="DY120" s="879"/>
      <c r="DZ120" s="880"/>
    </row>
    <row r="121" spans="1:130" s="230" customFormat="1" ht="26.25" customHeight="1" x14ac:dyDescent="0.15">
      <c r="A121" s="856"/>
      <c r="B121" s="857"/>
      <c r="C121" s="899" t="s">
        <v>474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12636</v>
      </c>
      <c r="AB121" s="816"/>
      <c r="AC121" s="816"/>
      <c r="AD121" s="816"/>
      <c r="AE121" s="817"/>
      <c r="AF121" s="818">
        <v>27050</v>
      </c>
      <c r="AG121" s="816"/>
      <c r="AH121" s="816"/>
      <c r="AI121" s="816"/>
      <c r="AJ121" s="817"/>
      <c r="AK121" s="818">
        <v>264</v>
      </c>
      <c r="AL121" s="816"/>
      <c r="AM121" s="816"/>
      <c r="AN121" s="816"/>
      <c r="AO121" s="817"/>
      <c r="AP121" s="860">
        <v>0</v>
      </c>
      <c r="AQ121" s="861"/>
      <c r="AR121" s="861"/>
      <c r="AS121" s="861"/>
      <c r="AT121" s="862"/>
      <c r="AU121" s="919"/>
      <c r="AV121" s="920"/>
      <c r="AW121" s="920"/>
      <c r="AX121" s="920"/>
      <c r="AY121" s="921"/>
      <c r="AZ121" s="853" t="s">
        <v>475</v>
      </c>
      <c r="BA121" s="788"/>
      <c r="BB121" s="788"/>
      <c r="BC121" s="788"/>
      <c r="BD121" s="788"/>
      <c r="BE121" s="788"/>
      <c r="BF121" s="788"/>
      <c r="BG121" s="788"/>
      <c r="BH121" s="788"/>
      <c r="BI121" s="788"/>
      <c r="BJ121" s="788"/>
      <c r="BK121" s="788"/>
      <c r="BL121" s="788"/>
      <c r="BM121" s="788"/>
      <c r="BN121" s="788"/>
      <c r="BO121" s="788"/>
      <c r="BP121" s="789"/>
      <c r="BQ121" s="825">
        <v>7582397</v>
      </c>
      <c r="BR121" s="826"/>
      <c r="BS121" s="826"/>
      <c r="BT121" s="826"/>
      <c r="BU121" s="826"/>
      <c r="BV121" s="826">
        <v>5999800</v>
      </c>
      <c r="BW121" s="826"/>
      <c r="BX121" s="826"/>
      <c r="BY121" s="826"/>
      <c r="BZ121" s="826"/>
      <c r="CA121" s="826">
        <v>5993417</v>
      </c>
      <c r="CB121" s="826"/>
      <c r="CC121" s="826"/>
      <c r="CD121" s="826"/>
      <c r="CE121" s="826"/>
      <c r="CF121" s="911">
        <v>43.1</v>
      </c>
      <c r="CG121" s="912"/>
      <c r="CH121" s="912"/>
      <c r="CI121" s="912"/>
      <c r="CJ121" s="912"/>
      <c r="CK121" s="905"/>
      <c r="CL121" s="891"/>
      <c r="CM121" s="891"/>
      <c r="CN121" s="891"/>
      <c r="CO121" s="892"/>
      <c r="CP121" s="871" t="s">
        <v>476</v>
      </c>
      <c r="CQ121" s="872"/>
      <c r="CR121" s="872"/>
      <c r="CS121" s="872"/>
      <c r="CT121" s="872"/>
      <c r="CU121" s="872"/>
      <c r="CV121" s="872"/>
      <c r="CW121" s="872"/>
      <c r="CX121" s="872"/>
      <c r="CY121" s="872"/>
      <c r="CZ121" s="872"/>
      <c r="DA121" s="872"/>
      <c r="DB121" s="872"/>
      <c r="DC121" s="872"/>
      <c r="DD121" s="872"/>
      <c r="DE121" s="872"/>
      <c r="DF121" s="873"/>
      <c r="DG121" s="825">
        <v>1691</v>
      </c>
      <c r="DH121" s="826"/>
      <c r="DI121" s="826"/>
      <c r="DJ121" s="826"/>
      <c r="DK121" s="826"/>
      <c r="DL121" s="826">
        <v>1697</v>
      </c>
      <c r="DM121" s="826"/>
      <c r="DN121" s="826"/>
      <c r="DO121" s="826"/>
      <c r="DP121" s="826"/>
      <c r="DQ121" s="826">
        <v>1815</v>
      </c>
      <c r="DR121" s="826"/>
      <c r="DS121" s="826"/>
      <c r="DT121" s="826"/>
      <c r="DU121" s="826"/>
      <c r="DV121" s="832">
        <v>0</v>
      </c>
      <c r="DW121" s="832"/>
      <c r="DX121" s="832"/>
      <c r="DY121" s="832"/>
      <c r="DZ121" s="833"/>
    </row>
    <row r="122" spans="1:130" s="230" customFormat="1" ht="26.25" customHeight="1" x14ac:dyDescent="0.15">
      <c r="A122" s="856"/>
      <c r="B122" s="857"/>
      <c r="C122" s="853" t="s">
        <v>456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393</v>
      </c>
      <c r="AB122" s="816"/>
      <c r="AC122" s="816"/>
      <c r="AD122" s="816"/>
      <c r="AE122" s="817"/>
      <c r="AF122" s="818" t="s">
        <v>138</v>
      </c>
      <c r="AG122" s="816"/>
      <c r="AH122" s="816"/>
      <c r="AI122" s="816"/>
      <c r="AJ122" s="817"/>
      <c r="AK122" s="818" t="s">
        <v>138</v>
      </c>
      <c r="AL122" s="816"/>
      <c r="AM122" s="816"/>
      <c r="AN122" s="816"/>
      <c r="AO122" s="817"/>
      <c r="AP122" s="860" t="s">
        <v>138</v>
      </c>
      <c r="AQ122" s="861"/>
      <c r="AR122" s="861"/>
      <c r="AS122" s="861"/>
      <c r="AT122" s="862"/>
      <c r="AU122" s="919"/>
      <c r="AV122" s="920"/>
      <c r="AW122" s="920"/>
      <c r="AX122" s="920"/>
      <c r="AY122" s="921"/>
      <c r="AZ122" s="874" t="s">
        <v>477</v>
      </c>
      <c r="BA122" s="875"/>
      <c r="BB122" s="875"/>
      <c r="BC122" s="875"/>
      <c r="BD122" s="875"/>
      <c r="BE122" s="875"/>
      <c r="BF122" s="875"/>
      <c r="BG122" s="875"/>
      <c r="BH122" s="875"/>
      <c r="BI122" s="875"/>
      <c r="BJ122" s="875"/>
      <c r="BK122" s="875"/>
      <c r="BL122" s="875"/>
      <c r="BM122" s="875"/>
      <c r="BN122" s="875"/>
      <c r="BO122" s="875"/>
      <c r="BP122" s="876"/>
      <c r="BQ122" s="915">
        <v>21431696</v>
      </c>
      <c r="BR122" s="881"/>
      <c r="BS122" s="881"/>
      <c r="BT122" s="881"/>
      <c r="BU122" s="881"/>
      <c r="BV122" s="881">
        <v>21176923</v>
      </c>
      <c r="BW122" s="881"/>
      <c r="BX122" s="881"/>
      <c r="BY122" s="881"/>
      <c r="BZ122" s="881"/>
      <c r="CA122" s="881">
        <v>20203275</v>
      </c>
      <c r="CB122" s="881"/>
      <c r="CC122" s="881"/>
      <c r="CD122" s="881"/>
      <c r="CE122" s="881"/>
      <c r="CF122" s="882">
        <v>145.19999999999999</v>
      </c>
      <c r="CG122" s="883"/>
      <c r="CH122" s="883"/>
      <c r="CI122" s="883"/>
      <c r="CJ122" s="883"/>
      <c r="CK122" s="905"/>
      <c r="CL122" s="891"/>
      <c r="CM122" s="891"/>
      <c r="CN122" s="891"/>
      <c r="CO122" s="892"/>
      <c r="CP122" s="871" t="s">
        <v>478</v>
      </c>
      <c r="CQ122" s="872"/>
      <c r="CR122" s="872"/>
      <c r="CS122" s="872"/>
      <c r="CT122" s="872"/>
      <c r="CU122" s="872"/>
      <c r="CV122" s="872"/>
      <c r="CW122" s="872"/>
      <c r="CX122" s="872"/>
      <c r="CY122" s="872"/>
      <c r="CZ122" s="872"/>
      <c r="DA122" s="872"/>
      <c r="DB122" s="872"/>
      <c r="DC122" s="872"/>
      <c r="DD122" s="872"/>
      <c r="DE122" s="872"/>
      <c r="DF122" s="873"/>
      <c r="DG122" s="825" t="s">
        <v>138</v>
      </c>
      <c r="DH122" s="826"/>
      <c r="DI122" s="826"/>
      <c r="DJ122" s="826"/>
      <c r="DK122" s="826"/>
      <c r="DL122" s="826" t="s">
        <v>138</v>
      </c>
      <c r="DM122" s="826"/>
      <c r="DN122" s="826"/>
      <c r="DO122" s="826"/>
      <c r="DP122" s="826"/>
      <c r="DQ122" s="826" t="s">
        <v>479</v>
      </c>
      <c r="DR122" s="826"/>
      <c r="DS122" s="826"/>
      <c r="DT122" s="826"/>
      <c r="DU122" s="826"/>
      <c r="DV122" s="832" t="s">
        <v>138</v>
      </c>
      <c r="DW122" s="832"/>
      <c r="DX122" s="832"/>
      <c r="DY122" s="832"/>
      <c r="DZ122" s="833"/>
    </row>
    <row r="123" spans="1:130" s="230" customFormat="1" ht="26.25" customHeight="1" x14ac:dyDescent="0.15">
      <c r="A123" s="856"/>
      <c r="B123" s="857"/>
      <c r="C123" s="853" t="s">
        <v>462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479</v>
      </c>
      <c r="AB123" s="816"/>
      <c r="AC123" s="816"/>
      <c r="AD123" s="816"/>
      <c r="AE123" s="817"/>
      <c r="AF123" s="818" t="s">
        <v>479</v>
      </c>
      <c r="AG123" s="816"/>
      <c r="AH123" s="816"/>
      <c r="AI123" s="816"/>
      <c r="AJ123" s="817"/>
      <c r="AK123" s="818" t="s">
        <v>138</v>
      </c>
      <c r="AL123" s="816"/>
      <c r="AM123" s="816"/>
      <c r="AN123" s="816"/>
      <c r="AO123" s="817"/>
      <c r="AP123" s="860" t="s">
        <v>138</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480</v>
      </c>
      <c r="BP123" s="914"/>
      <c r="BQ123" s="868">
        <v>34445640</v>
      </c>
      <c r="BR123" s="869"/>
      <c r="BS123" s="869"/>
      <c r="BT123" s="869"/>
      <c r="BU123" s="869"/>
      <c r="BV123" s="869">
        <v>33496179</v>
      </c>
      <c r="BW123" s="869"/>
      <c r="BX123" s="869"/>
      <c r="BY123" s="869"/>
      <c r="BZ123" s="869"/>
      <c r="CA123" s="869">
        <v>33582113</v>
      </c>
      <c r="CB123" s="869"/>
      <c r="CC123" s="869"/>
      <c r="CD123" s="869"/>
      <c r="CE123" s="869"/>
      <c r="CF123" s="784"/>
      <c r="CG123" s="785"/>
      <c r="CH123" s="785"/>
      <c r="CI123" s="785"/>
      <c r="CJ123" s="870"/>
      <c r="CK123" s="905"/>
      <c r="CL123" s="891"/>
      <c r="CM123" s="891"/>
      <c r="CN123" s="891"/>
      <c r="CO123" s="892"/>
      <c r="CP123" s="871" t="s">
        <v>481</v>
      </c>
      <c r="CQ123" s="872"/>
      <c r="CR123" s="872"/>
      <c r="CS123" s="872"/>
      <c r="CT123" s="872"/>
      <c r="CU123" s="872"/>
      <c r="CV123" s="872"/>
      <c r="CW123" s="872"/>
      <c r="CX123" s="872"/>
      <c r="CY123" s="872"/>
      <c r="CZ123" s="872"/>
      <c r="DA123" s="872"/>
      <c r="DB123" s="872"/>
      <c r="DC123" s="872"/>
      <c r="DD123" s="872"/>
      <c r="DE123" s="872"/>
      <c r="DF123" s="873"/>
      <c r="DG123" s="815" t="s">
        <v>419</v>
      </c>
      <c r="DH123" s="816"/>
      <c r="DI123" s="816"/>
      <c r="DJ123" s="816"/>
      <c r="DK123" s="817"/>
      <c r="DL123" s="818" t="s">
        <v>138</v>
      </c>
      <c r="DM123" s="816"/>
      <c r="DN123" s="816"/>
      <c r="DO123" s="816"/>
      <c r="DP123" s="817"/>
      <c r="DQ123" s="818" t="s">
        <v>138</v>
      </c>
      <c r="DR123" s="816"/>
      <c r="DS123" s="816"/>
      <c r="DT123" s="816"/>
      <c r="DU123" s="817"/>
      <c r="DV123" s="860" t="s">
        <v>419</v>
      </c>
      <c r="DW123" s="861"/>
      <c r="DX123" s="861"/>
      <c r="DY123" s="861"/>
      <c r="DZ123" s="862"/>
    </row>
    <row r="124" spans="1:130" s="230" customFormat="1" ht="26.25" customHeight="1" thickBot="1" x14ac:dyDescent="0.2">
      <c r="A124" s="856"/>
      <c r="B124" s="857"/>
      <c r="C124" s="853" t="s">
        <v>465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v>4459</v>
      </c>
      <c r="AB124" s="816"/>
      <c r="AC124" s="816"/>
      <c r="AD124" s="816"/>
      <c r="AE124" s="817"/>
      <c r="AF124" s="818">
        <v>775</v>
      </c>
      <c r="AG124" s="816"/>
      <c r="AH124" s="816"/>
      <c r="AI124" s="816"/>
      <c r="AJ124" s="817"/>
      <c r="AK124" s="818" t="s">
        <v>138</v>
      </c>
      <c r="AL124" s="816"/>
      <c r="AM124" s="816"/>
      <c r="AN124" s="816"/>
      <c r="AO124" s="817"/>
      <c r="AP124" s="860" t="s">
        <v>419</v>
      </c>
      <c r="AQ124" s="861"/>
      <c r="AR124" s="861"/>
      <c r="AS124" s="861"/>
      <c r="AT124" s="862"/>
      <c r="AU124" s="863" t="s">
        <v>482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12.2</v>
      </c>
      <c r="BR124" s="867"/>
      <c r="BS124" s="867"/>
      <c r="BT124" s="867"/>
      <c r="BU124" s="867"/>
      <c r="BV124" s="867">
        <v>12.3</v>
      </c>
      <c r="BW124" s="867"/>
      <c r="BX124" s="867"/>
      <c r="BY124" s="867"/>
      <c r="BZ124" s="867"/>
      <c r="CA124" s="867">
        <v>1.3</v>
      </c>
      <c r="CB124" s="867"/>
      <c r="CC124" s="867"/>
      <c r="CD124" s="867"/>
      <c r="CE124" s="867"/>
      <c r="CF124" s="762"/>
      <c r="CG124" s="763"/>
      <c r="CH124" s="763"/>
      <c r="CI124" s="763"/>
      <c r="CJ124" s="898"/>
      <c r="CK124" s="906"/>
      <c r="CL124" s="906"/>
      <c r="CM124" s="906"/>
      <c r="CN124" s="906"/>
      <c r="CO124" s="907"/>
      <c r="CP124" s="871" t="s">
        <v>483</v>
      </c>
      <c r="CQ124" s="872"/>
      <c r="CR124" s="872"/>
      <c r="CS124" s="872"/>
      <c r="CT124" s="872"/>
      <c r="CU124" s="872"/>
      <c r="CV124" s="872"/>
      <c r="CW124" s="872"/>
      <c r="CX124" s="872"/>
      <c r="CY124" s="872"/>
      <c r="CZ124" s="872"/>
      <c r="DA124" s="872"/>
      <c r="DB124" s="872"/>
      <c r="DC124" s="872"/>
      <c r="DD124" s="872"/>
      <c r="DE124" s="872"/>
      <c r="DF124" s="873"/>
      <c r="DG124" s="799" t="s">
        <v>138</v>
      </c>
      <c r="DH124" s="800"/>
      <c r="DI124" s="800"/>
      <c r="DJ124" s="800"/>
      <c r="DK124" s="801"/>
      <c r="DL124" s="802" t="s">
        <v>138</v>
      </c>
      <c r="DM124" s="800"/>
      <c r="DN124" s="800"/>
      <c r="DO124" s="800"/>
      <c r="DP124" s="801"/>
      <c r="DQ124" s="802" t="s">
        <v>393</v>
      </c>
      <c r="DR124" s="800"/>
      <c r="DS124" s="800"/>
      <c r="DT124" s="800"/>
      <c r="DU124" s="801"/>
      <c r="DV124" s="884" t="s">
        <v>393</v>
      </c>
      <c r="DW124" s="885"/>
      <c r="DX124" s="885"/>
      <c r="DY124" s="885"/>
      <c r="DZ124" s="886"/>
    </row>
    <row r="125" spans="1:130" s="230" customFormat="1" ht="26.25" customHeight="1" x14ac:dyDescent="0.15">
      <c r="A125" s="856"/>
      <c r="B125" s="857"/>
      <c r="C125" s="853" t="s">
        <v>467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393</v>
      </c>
      <c r="AB125" s="816"/>
      <c r="AC125" s="816"/>
      <c r="AD125" s="816"/>
      <c r="AE125" s="817"/>
      <c r="AF125" s="818" t="s">
        <v>393</v>
      </c>
      <c r="AG125" s="816"/>
      <c r="AH125" s="816"/>
      <c r="AI125" s="816"/>
      <c r="AJ125" s="817"/>
      <c r="AK125" s="818" t="s">
        <v>138</v>
      </c>
      <c r="AL125" s="816"/>
      <c r="AM125" s="816"/>
      <c r="AN125" s="816"/>
      <c r="AO125" s="817"/>
      <c r="AP125" s="860" t="s">
        <v>138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484</v>
      </c>
      <c r="CL125" s="888"/>
      <c r="CM125" s="888"/>
      <c r="CN125" s="888"/>
      <c r="CO125" s="889"/>
      <c r="CP125" s="896" t="s">
        <v>485</v>
      </c>
      <c r="CQ125" s="846"/>
      <c r="CR125" s="846"/>
      <c r="CS125" s="846"/>
      <c r="CT125" s="846"/>
      <c r="CU125" s="846"/>
      <c r="CV125" s="846"/>
      <c r="CW125" s="846"/>
      <c r="CX125" s="846"/>
      <c r="CY125" s="846"/>
      <c r="CZ125" s="846"/>
      <c r="DA125" s="846"/>
      <c r="DB125" s="846"/>
      <c r="DC125" s="846"/>
      <c r="DD125" s="846"/>
      <c r="DE125" s="846"/>
      <c r="DF125" s="847"/>
      <c r="DG125" s="897" t="s">
        <v>138</v>
      </c>
      <c r="DH125" s="878"/>
      <c r="DI125" s="878"/>
      <c r="DJ125" s="878"/>
      <c r="DK125" s="878"/>
      <c r="DL125" s="878" t="s">
        <v>138</v>
      </c>
      <c r="DM125" s="878"/>
      <c r="DN125" s="878"/>
      <c r="DO125" s="878"/>
      <c r="DP125" s="878"/>
      <c r="DQ125" s="878" t="s">
        <v>138</v>
      </c>
      <c r="DR125" s="878"/>
      <c r="DS125" s="878"/>
      <c r="DT125" s="878"/>
      <c r="DU125" s="878"/>
      <c r="DV125" s="879" t="s">
        <v>138</v>
      </c>
      <c r="DW125" s="879"/>
      <c r="DX125" s="879"/>
      <c r="DY125" s="879"/>
      <c r="DZ125" s="880"/>
    </row>
    <row r="126" spans="1:130" s="230" customFormat="1" ht="26.25" customHeight="1" thickBot="1" x14ac:dyDescent="0.2">
      <c r="A126" s="856"/>
      <c r="B126" s="857"/>
      <c r="C126" s="853" t="s">
        <v>469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4286</v>
      </c>
      <c r="AB126" s="816"/>
      <c r="AC126" s="816"/>
      <c r="AD126" s="816"/>
      <c r="AE126" s="817"/>
      <c r="AF126" s="818">
        <v>8520</v>
      </c>
      <c r="AG126" s="816"/>
      <c r="AH126" s="816"/>
      <c r="AI126" s="816"/>
      <c r="AJ126" s="817"/>
      <c r="AK126" s="818">
        <v>17937</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486</v>
      </c>
      <c r="CQ126" s="788"/>
      <c r="CR126" s="788"/>
      <c r="CS126" s="788"/>
      <c r="CT126" s="788"/>
      <c r="CU126" s="788"/>
      <c r="CV126" s="788"/>
      <c r="CW126" s="788"/>
      <c r="CX126" s="788"/>
      <c r="CY126" s="788"/>
      <c r="CZ126" s="788"/>
      <c r="DA126" s="788"/>
      <c r="DB126" s="788"/>
      <c r="DC126" s="788"/>
      <c r="DD126" s="788"/>
      <c r="DE126" s="788"/>
      <c r="DF126" s="789"/>
      <c r="DG126" s="825" t="s">
        <v>479</v>
      </c>
      <c r="DH126" s="826"/>
      <c r="DI126" s="826"/>
      <c r="DJ126" s="826"/>
      <c r="DK126" s="826"/>
      <c r="DL126" s="826" t="s">
        <v>138</v>
      </c>
      <c r="DM126" s="826"/>
      <c r="DN126" s="826"/>
      <c r="DO126" s="826"/>
      <c r="DP126" s="826"/>
      <c r="DQ126" s="826" t="s">
        <v>138</v>
      </c>
      <c r="DR126" s="826"/>
      <c r="DS126" s="826"/>
      <c r="DT126" s="826"/>
      <c r="DU126" s="826"/>
      <c r="DV126" s="832" t="s">
        <v>393</v>
      </c>
      <c r="DW126" s="832"/>
      <c r="DX126" s="832"/>
      <c r="DY126" s="832"/>
      <c r="DZ126" s="833"/>
    </row>
    <row r="127" spans="1:130" s="230" customFormat="1" ht="26.25" customHeight="1" x14ac:dyDescent="0.15">
      <c r="A127" s="858"/>
      <c r="B127" s="859"/>
      <c r="C127" s="874" t="s">
        <v>487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256</v>
      </c>
      <c r="AB127" s="816"/>
      <c r="AC127" s="816"/>
      <c r="AD127" s="816"/>
      <c r="AE127" s="817"/>
      <c r="AF127" s="818">
        <v>1530</v>
      </c>
      <c r="AG127" s="816"/>
      <c r="AH127" s="816"/>
      <c r="AI127" s="816"/>
      <c r="AJ127" s="817"/>
      <c r="AK127" s="818">
        <v>1759</v>
      </c>
      <c r="AL127" s="816"/>
      <c r="AM127" s="816"/>
      <c r="AN127" s="816"/>
      <c r="AO127" s="817"/>
      <c r="AP127" s="860">
        <v>0</v>
      </c>
      <c r="AQ127" s="861"/>
      <c r="AR127" s="861"/>
      <c r="AS127" s="861"/>
      <c r="AT127" s="862"/>
      <c r="AU127" s="232"/>
      <c r="AV127" s="232"/>
      <c r="AW127" s="232"/>
      <c r="AX127" s="877" t="s">
        <v>488</v>
      </c>
      <c r="AY127" s="850"/>
      <c r="AZ127" s="850"/>
      <c r="BA127" s="850"/>
      <c r="BB127" s="850"/>
      <c r="BC127" s="850"/>
      <c r="BD127" s="850"/>
      <c r="BE127" s="851"/>
      <c r="BF127" s="849" t="s">
        <v>489</v>
      </c>
      <c r="BG127" s="850"/>
      <c r="BH127" s="850"/>
      <c r="BI127" s="850"/>
      <c r="BJ127" s="850"/>
      <c r="BK127" s="850"/>
      <c r="BL127" s="851"/>
      <c r="BM127" s="849" t="s">
        <v>490</v>
      </c>
      <c r="BN127" s="850"/>
      <c r="BO127" s="850"/>
      <c r="BP127" s="850"/>
      <c r="BQ127" s="850"/>
      <c r="BR127" s="850"/>
      <c r="BS127" s="851"/>
      <c r="BT127" s="849" t="s">
        <v>491</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492</v>
      </c>
      <c r="CQ127" s="788"/>
      <c r="CR127" s="788"/>
      <c r="CS127" s="788"/>
      <c r="CT127" s="788"/>
      <c r="CU127" s="788"/>
      <c r="CV127" s="788"/>
      <c r="CW127" s="788"/>
      <c r="CX127" s="788"/>
      <c r="CY127" s="788"/>
      <c r="CZ127" s="788"/>
      <c r="DA127" s="788"/>
      <c r="DB127" s="788"/>
      <c r="DC127" s="788"/>
      <c r="DD127" s="788"/>
      <c r="DE127" s="788"/>
      <c r="DF127" s="789"/>
      <c r="DG127" s="825" t="s">
        <v>138</v>
      </c>
      <c r="DH127" s="826"/>
      <c r="DI127" s="826"/>
      <c r="DJ127" s="826"/>
      <c r="DK127" s="826"/>
      <c r="DL127" s="826" t="s">
        <v>393</v>
      </c>
      <c r="DM127" s="826"/>
      <c r="DN127" s="826"/>
      <c r="DO127" s="826"/>
      <c r="DP127" s="826"/>
      <c r="DQ127" s="826" t="s">
        <v>393</v>
      </c>
      <c r="DR127" s="826"/>
      <c r="DS127" s="826"/>
      <c r="DT127" s="826"/>
      <c r="DU127" s="826"/>
      <c r="DV127" s="832" t="s">
        <v>393</v>
      </c>
      <c r="DW127" s="832"/>
      <c r="DX127" s="832"/>
      <c r="DY127" s="832"/>
      <c r="DZ127" s="833"/>
    </row>
    <row r="128" spans="1:130" s="230" customFormat="1" ht="26.25" customHeight="1" thickBot="1" x14ac:dyDescent="0.2">
      <c r="A128" s="834" t="s">
        <v>493</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494</v>
      </c>
      <c r="X128" s="836"/>
      <c r="Y128" s="836"/>
      <c r="Z128" s="837"/>
      <c r="AA128" s="838">
        <v>626618</v>
      </c>
      <c r="AB128" s="839"/>
      <c r="AC128" s="839"/>
      <c r="AD128" s="839"/>
      <c r="AE128" s="840"/>
      <c r="AF128" s="841">
        <v>597513</v>
      </c>
      <c r="AG128" s="839"/>
      <c r="AH128" s="839"/>
      <c r="AI128" s="839"/>
      <c r="AJ128" s="840"/>
      <c r="AK128" s="841">
        <v>512728</v>
      </c>
      <c r="AL128" s="839"/>
      <c r="AM128" s="839"/>
      <c r="AN128" s="839"/>
      <c r="AO128" s="840"/>
      <c r="AP128" s="842"/>
      <c r="AQ128" s="843"/>
      <c r="AR128" s="843"/>
      <c r="AS128" s="843"/>
      <c r="AT128" s="844"/>
      <c r="AU128" s="232"/>
      <c r="AV128" s="232"/>
      <c r="AW128" s="232"/>
      <c r="AX128" s="845" t="s">
        <v>495</v>
      </c>
      <c r="AY128" s="846"/>
      <c r="AZ128" s="846"/>
      <c r="BA128" s="846"/>
      <c r="BB128" s="846"/>
      <c r="BC128" s="846"/>
      <c r="BD128" s="846"/>
      <c r="BE128" s="847"/>
      <c r="BF128" s="822" t="s">
        <v>138</v>
      </c>
      <c r="BG128" s="823"/>
      <c r="BH128" s="823"/>
      <c r="BI128" s="823"/>
      <c r="BJ128" s="823"/>
      <c r="BK128" s="823"/>
      <c r="BL128" s="848"/>
      <c r="BM128" s="822">
        <v>12.73</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496</v>
      </c>
      <c r="CQ128" s="766"/>
      <c r="CR128" s="766"/>
      <c r="CS128" s="766"/>
      <c r="CT128" s="766"/>
      <c r="CU128" s="766"/>
      <c r="CV128" s="766"/>
      <c r="CW128" s="766"/>
      <c r="CX128" s="766"/>
      <c r="CY128" s="766"/>
      <c r="CZ128" s="766"/>
      <c r="DA128" s="766"/>
      <c r="DB128" s="766"/>
      <c r="DC128" s="766"/>
      <c r="DD128" s="766"/>
      <c r="DE128" s="766"/>
      <c r="DF128" s="767"/>
      <c r="DG128" s="828" t="s">
        <v>138</v>
      </c>
      <c r="DH128" s="829"/>
      <c r="DI128" s="829"/>
      <c r="DJ128" s="829"/>
      <c r="DK128" s="829"/>
      <c r="DL128" s="829">
        <v>3364</v>
      </c>
      <c r="DM128" s="829"/>
      <c r="DN128" s="829"/>
      <c r="DO128" s="829"/>
      <c r="DP128" s="829"/>
      <c r="DQ128" s="829" t="s">
        <v>138</v>
      </c>
      <c r="DR128" s="829"/>
      <c r="DS128" s="829"/>
      <c r="DT128" s="829"/>
      <c r="DU128" s="829"/>
      <c r="DV128" s="830" t="s">
        <v>138</v>
      </c>
      <c r="DW128" s="830"/>
      <c r="DX128" s="830"/>
      <c r="DY128" s="830"/>
      <c r="DZ128" s="831"/>
    </row>
    <row r="129" spans="1:131" s="230" customFormat="1" ht="26.25" customHeight="1" x14ac:dyDescent="0.15">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497</v>
      </c>
      <c r="X129" s="813"/>
      <c r="Y129" s="813"/>
      <c r="Z129" s="814"/>
      <c r="AA129" s="815">
        <v>15202866</v>
      </c>
      <c r="AB129" s="816"/>
      <c r="AC129" s="816"/>
      <c r="AD129" s="816"/>
      <c r="AE129" s="817"/>
      <c r="AF129" s="818">
        <v>15992552</v>
      </c>
      <c r="AG129" s="816"/>
      <c r="AH129" s="816"/>
      <c r="AI129" s="816"/>
      <c r="AJ129" s="817"/>
      <c r="AK129" s="818">
        <v>15686809</v>
      </c>
      <c r="AL129" s="816"/>
      <c r="AM129" s="816"/>
      <c r="AN129" s="816"/>
      <c r="AO129" s="817"/>
      <c r="AP129" s="819"/>
      <c r="AQ129" s="820"/>
      <c r="AR129" s="820"/>
      <c r="AS129" s="820"/>
      <c r="AT129" s="821"/>
      <c r="AU129" s="233"/>
      <c r="AV129" s="233"/>
      <c r="AW129" s="233"/>
      <c r="AX129" s="787" t="s">
        <v>498</v>
      </c>
      <c r="AY129" s="788"/>
      <c r="AZ129" s="788"/>
      <c r="BA129" s="788"/>
      <c r="BB129" s="788"/>
      <c r="BC129" s="788"/>
      <c r="BD129" s="788"/>
      <c r="BE129" s="789"/>
      <c r="BF129" s="806" t="s">
        <v>479</v>
      </c>
      <c r="BG129" s="807"/>
      <c r="BH129" s="807"/>
      <c r="BI129" s="807"/>
      <c r="BJ129" s="807"/>
      <c r="BK129" s="807"/>
      <c r="BL129" s="808"/>
      <c r="BM129" s="806">
        <v>17.73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500</v>
      </c>
      <c r="X130" s="813"/>
      <c r="Y130" s="813"/>
      <c r="Z130" s="814"/>
      <c r="AA130" s="815">
        <v>1793993</v>
      </c>
      <c r="AB130" s="816"/>
      <c r="AC130" s="816"/>
      <c r="AD130" s="816"/>
      <c r="AE130" s="817"/>
      <c r="AF130" s="818">
        <v>1778389</v>
      </c>
      <c r="AG130" s="816"/>
      <c r="AH130" s="816"/>
      <c r="AI130" s="816"/>
      <c r="AJ130" s="817"/>
      <c r="AK130" s="818">
        <v>1775510</v>
      </c>
      <c r="AL130" s="816"/>
      <c r="AM130" s="816"/>
      <c r="AN130" s="816"/>
      <c r="AO130" s="817"/>
      <c r="AP130" s="819"/>
      <c r="AQ130" s="820"/>
      <c r="AR130" s="820"/>
      <c r="AS130" s="820"/>
      <c r="AT130" s="821"/>
      <c r="AU130" s="233"/>
      <c r="AV130" s="233"/>
      <c r="AW130" s="233"/>
      <c r="AX130" s="787" t="s">
        <v>501</v>
      </c>
      <c r="AY130" s="788"/>
      <c r="AZ130" s="788"/>
      <c r="BA130" s="788"/>
      <c r="BB130" s="788"/>
      <c r="BC130" s="788"/>
      <c r="BD130" s="788"/>
      <c r="BE130" s="789"/>
      <c r="BF130" s="790">
        <v>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502</v>
      </c>
      <c r="X131" s="797"/>
      <c r="Y131" s="797"/>
      <c r="Z131" s="798"/>
      <c r="AA131" s="799">
        <v>13408873</v>
      </c>
      <c r="AB131" s="800"/>
      <c r="AC131" s="800"/>
      <c r="AD131" s="800"/>
      <c r="AE131" s="801"/>
      <c r="AF131" s="802">
        <v>14214163</v>
      </c>
      <c r="AG131" s="800"/>
      <c r="AH131" s="800"/>
      <c r="AI131" s="800"/>
      <c r="AJ131" s="801"/>
      <c r="AK131" s="802">
        <v>13911299</v>
      </c>
      <c r="AL131" s="800"/>
      <c r="AM131" s="800"/>
      <c r="AN131" s="800"/>
      <c r="AO131" s="801"/>
      <c r="AP131" s="803"/>
      <c r="AQ131" s="804"/>
      <c r="AR131" s="804"/>
      <c r="AS131" s="804"/>
      <c r="AT131" s="805"/>
      <c r="AU131" s="233"/>
      <c r="AV131" s="233"/>
      <c r="AW131" s="233"/>
      <c r="AX131" s="765" t="s">
        <v>503</v>
      </c>
      <c r="AY131" s="766"/>
      <c r="AZ131" s="766"/>
      <c r="BA131" s="766"/>
      <c r="BB131" s="766"/>
      <c r="BC131" s="766"/>
      <c r="BD131" s="766"/>
      <c r="BE131" s="767"/>
      <c r="BF131" s="768">
        <v>1.3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505</v>
      </c>
      <c r="W132" s="778"/>
      <c r="X132" s="778"/>
      <c r="Y132" s="778"/>
      <c r="Z132" s="779"/>
      <c r="AA132" s="780">
        <v>4.7247520349999999</v>
      </c>
      <c r="AB132" s="781"/>
      <c r="AC132" s="781"/>
      <c r="AD132" s="781"/>
      <c r="AE132" s="782"/>
      <c r="AF132" s="783">
        <v>5.9556865920000002</v>
      </c>
      <c r="AG132" s="781"/>
      <c r="AH132" s="781"/>
      <c r="AI132" s="781"/>
      <c r="AJ132" s="782"/>
      <c r="AK132" s="783">
        <v>7.5035552040000004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506</v>
      </c>
      <c r="W133" s="757"/>
      <c r="X133" s="757"/>
      <c r="Y133" s="757"/>
      <c r="Z133" s="758"/>
      <c r="AA133" s="759">
        <v>4.9000000000000004</v>
      </c>
      <c r="AB133" s="760"/>
      <c r="AC133" s="760"/>
      <c r="AD133" s="760"/>
      <c r="AE133" s="761"/>
      <c r="AF133" s="759">
        <v>5.2</v>
      </c>
      <c r="AG133" s="760"/>
      <c r="AH133" s="760"/>
      <c r="AI133" s="760"/>
      <c r="AJ133" s="761"/>
      <c r="AK133" s="759">
        <v>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nIXNHLOV8Xc/b9HaZqDo2erYXyddS4nvpJ1kmLTu6mCD9FfK/7UBXZjl6bK4pTQCQMsYl9rCcMpAh/ClVSVww==" saltValue="eXFzDhKfLSewkflzzHfxx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mfRi4+Oz45krXnS90CaAF9yB19+XMAucQeREIGeP0oqfrqQhKKIy2LoR5442F95TMlNCzIN8RV+z722LuFKyg==" saltValue="Jt/h2EiP/BIZMd/IglUt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sqref="A1:A104857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S8i62CWmel5ziE6LUwERutWX9cfRoBSluqXy2Bkrp2lGUbPyxCPgMgGJN5zey5iYjRzzhi33zKpd/JaYkLrXA==" saltValue="5wcwXQsuskeuESHxfBTo/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515</v>
      </c>
      <c r="AL9" s="1167"/>
      <c r="AM9" s="1167"/>
      <c r="AN9" s="1168"/>
      <c r="AO9" s="281">
        <v>4560528</v>
      </c>
      <c r="AP9" s="281">
        <v>64984</v>
      </c>
      <c r="AQ9" s="282">
        <v>65316</v>
      </c>
      <c r="AR9" s="283">
        <v>-0.5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516</v>
      </c>
      <c r="AL10" s="1167"/>
      <c r="AM10" s="1167"/>
      <c r="AN10" s="1168"/>
      <c r="AO10" s="284">
        <v>4082</v>
      </c>
      <c r="AP10" s="284">
        <v>58</v>
      </c>
      <c r="AQ10" s="285">
        <v>6075</v>
      </c>
      <c r="AR10" s="286">
        <v>-99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517</v>
      </c>
      <c r="AL11" s="1167"/>
      <c r="AM11" s="1167"/>
      <c r="AN11" s="1168"/>
      <c r="AO11" s="284">
        <v>24248</v>
      </c>
      <c r="AP11" s="284">
        <v>346</v>
      </c>
      <c r="AQ11" s="285">
        <v>1232</v>
      </c>
      <c r="AR11" s="286">
        <v>-71.900000000000006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518</v>
      </c>
      <c r="AL12" s="1167"/>
      <c r="AM12" s="1167"/>
      <c r="AN12" s="1168"/>
      <c r="AO12" s="284" t="s">
        <v>519</v>
      </c>
      <c r="AP12" s="284" t="s">
        <v>519</v>
      </c>
      <c r="AQ12" s="285">
        <v>18</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520</v>
      </c>
      <c r="AL13" s="1167"/>
      <c r="AM13" s="1167"/>
      <c r="AN13" s="1168"/>
      <c r="AO13" s="284">
        <v>200016</v>
      </c>
      <c r="AP13" s="284">
        <v>2850</v>
      </c>
      <c r="AQ13" s="285">
        <v>2791</v>
      </c>
      <c r="AR13" s="286">
        <v>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521</v>
      </c>
      <c r="AL14" s="1167"/>
      <c r="AM14" s="1167"/>
      <c r="AN14" s="1168"/>
      <c r="AO14" s="284">
        <v>50385</v>
      </c>
      <c r="AP14" s="284">
        <v>718</v>
      </c>
      <c r="AQ14" s="285">
        <v>1364</v>
      </c>
      <c r="AR14" s="286">
        <v>-47.4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522</v>
      </c>
      <c r="AL15" s="1170"/>
      <c r="AM15" s="1170"/>
      <c r="AN15" s="1171"/>
      <c r="AO15" s="284">
        <v>-309892</v>
      </c>
      <c r="AP15" s="284">
        <v>-4416</v>
      </c>
      <c r="AQ15" s="285">
        <v>-4006</v>
      </c>
      <c r="AR15" s="286">
        <v>10.199999999999999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4529367</v>
      </c>
      <c r="AP16" s="284">
        <v>64540</v>
      </c>
      <c r="AQ16" s="285">
        <v>72790</v>
      </c>
      <c r="AR16" s="286">
        <v>-11.3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527</v>
      </c>
      <c r="AL21" s="1173"/>
      <c r="AM21" s="1173"/>
      <c r="AN21" s="1174"/>
      <c r="AO21" s="297">
        <v>6.83</v>
      </c>
      <c r="AP21" s="298">
        <v>6.54</v>
      </c>
      <c r="AQ21" s="299">
        <v>0.28999999999999998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528</v>
      </c>
      <c r="AL22" s="1173"/>
      <c r="AM22" s="1173"/>
      <c r="AN22" s="1174"/>
      <c r="AO22" s="302">
        <v>98.5</v>
      </c>
      <c r="AP22" s="303">
        <v>98.3</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532</v>
      </c>
      <c r="AL32" s="1157"/>
      <c r="AM32" s="1157"/>
      <c r="AN32" s="1158"/>
      <c r="AO32" s="312">
        <v>2791514</v>
      </c>
      <c r="AP32" s="312">
        <v>39777</v>
      </c>
      <c r="AQ32" s="313">
        <v>35011</v>
      </c>
      <c r="AR32" s="314">
        <v>13.6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533</v>
      </c>
      <c r="AL33" s="1157"/>
      <c r="AM33" s="1157"/>
      <c r="AN33" s="1158"/>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534</v>
      </c>
      <c r="AL34" s="1157"/>
      <c r="AM34" s="1157"/>
      <c r="AN34" s="1158"/>
      <c r="AO34" s="312" t="s">
        <v>519</v>
      </c>
      <c r="AP34" s="312" t="s">
        <v>519</v>
      </c>
      <c r="AQ34" s="313">
        <v>4</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535</v>
      </c>
      <c r="AL35" s="1157"/>
      <c r="AM35" s="1157"/>
      <c r="AN35" s="1158"/>
      <c r="AO35" s="312">
        <v>519267</v>
      </c>
      <c r="AP35" s="312">
        <v>7399</v>
      </c>
      <c r="AQ35" s="313">
        <v>8351</v>
      </c>
      <c r="AR35" s="314">
        <v>-11.4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536</v>
      </c>
      <c r="AL36" s="1157"/>
      <c r="AM36" s="1157"/>
      <c r="AN36" s="1158"/>
      <c r="AO36" s="312">
        <v>1339</v>
      </c>
      <c r="AP36" s="312">
        <v>19</v>
      </c>
      <c r="AQ36" s="313">
        <v>1645</v>
      </c>
      <c r="AR36" s="314">
        <v>-98.8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537</v>
      </c>
      <c r="AL37" s="1157"/>
      <c r="AM37" s="1157"/>
      <c r="AN37" s="1158"/>
      <c r="AO37" s="312">
        <v>19960</v>
      </c>
      <c r="AP37" s="312">
        <v>284</v>
      </c>
      <c r="AQ37" s="313">
        <v>1050</v>
      </c>
      <c r="AR37" s="314">
        <v>-73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538</v>
      </c>
      <c r="AL38" s="1160"/>
      <c r="AM38" s="1160"/>
      <c r="AN38" s="1161"/>
      <c r="AO38" s="315" t="s">
        <v>519</v>
      </c>
      <c r="AP38" s="315" t="s">
        <v>519</v>
      </c>
      <c r="AQ38" s="316">
        <v>1</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539</v>
      </c>
      <c r="AL39" s="1160"/>
      <c r="AM39" s="1160"/>
      <c r="AN39" s="1161"/>
      <c r="AO39" s="312">
        <v>-512728</v>
      </c>
      <c r="AP39" s="312">
        <v>-7306</v>
      </c>
      <c r="AQ39" s="313">
        <v>-5851</v>
      </c>
      <c r="AR39" s="314">
        <v>24.9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540</v>
      </c>
      <c r="AL40" s="1157"/>
      <c r="AM40" s="1157"/>
      <c r="AN40" s="1158"/>
      <c r="AO40" s="312">
        <v>-1775510</v>
      </c>
      <c r="AP40" s="312">
        <v>-25300</v>
      </c>
      <c r="AQ40" s="313">
        <v>-27858</v>
      </c>
      <c r="AR40" s="314">
        <v>-9.1999999999999993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1043842</v>
      </c>
      <c r="AP41" s="312">
        <v>14874</v>
      </c>
      <c r="AQ41" s="313">
        <v>12351</v>
      </c>
      <c r="AR41" s="314">
        <v>20.399999999999999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510</v>
      </c>
      <c r="AN49" s="1151" t="s">
        <v>544</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4304991</v>
      </c>
      <c r="AN51" s="334">
        <v>61632</v>
      </c>
      <c r="AO51" s="335">
        <v>-13.5</v>
      </c>
      <c r="AP51" s="336">
        <v>41934</v>
      </c>
      <c r="AQ51" s="337">
        <v>-12.3</v>
      </c>
      <c r="AR51" s="338">
        <v>-1.2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2201364</v>
      </c>
      <c r="AN52" s="342">
        <v>31516</v>
      </c>
      <c r="AO52" s="343">
        <v>-9.1</v>
      </c>
      <c r="AP52" s="344">
        <v>23352</v>
      </c>
      <c r="AQ52" s="345">
        <v>-9.6999999999999993</v>
      </c>
      <c r="AR52" s="346">
        <v>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4797548</v>
      </c>
      <c r="AN53" s="334">
        <v>68488</v>
      </c>
      <c r="AO53" s="335">
        <v>11.1</v>
      </c>
      <c r="AP53" s="336">
        <v>45588</v>
      </c>
      <c r="AQ53" s="337">
        <v>8.6999999999999993</v>
      </c>
      <c r="AR53" s="338">
        <v>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2001105</v>
      </c>
      <c r="AN54" s="342">
        <v>28567</v>
      </c>
      <c r="AO54" s="343">
        <v>-9.4</v>
      </c>
      <c r="AP54" s="344">
        <v>24150</v>
      </c>
      <c r="AQ54" s="345">
        <v>3.4</v>
      </c>
      <c r="AR54" s="346">
        <v>-12.8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3416782</v>
      </c>
      <c r="AN55" s="334">
        <v>48744</v>
      </c>
      <c r="AO55" s="335">
        <v>-28.8</v>
      </c>
      <c r="AP55" s="336">
        <v>45483</v>
      </c>
      <c r="AQ55" s="337">
        <v>-0.2</v>
      </c>
      <c r="AR55" s="338">
        <v>-28.6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1697177</v>
      </c>
      <c r="AN56" s="342">
        <v>24212</v>
      </c>
      <c r="AO56" s="343">
        <v>-15.2</v>
      </c>
      <c r="AP56" s="344">
        <v>24241</v>
      </c>
      <c r="AQ56" s="345">
        <v>0.4</v>
      </c>
      <c r="AR56" s="346">
        <v>-15.6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3239861</v>
      </c>
      <c r="AN57" s="334">
        <v>46212</v>
      </c>
      <c r="AO57" s="335">
        <v>-5.2</v>
      </c>
      <c r="AP57" s="336">
        <v>45945</v>
      </c>
      <c r="AQ57" s="337">
        <v>1</v>
      </c>
      <c r="AR57" s="338">
        <v>-6.2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1212805</v>
      </c>
      <c r="AN58" s="342">
        <v>17299</v>
      </c>
      <c r="AO58" s="343">
        <v>-28.6</v>
      </c>
      <c r="AP58" s="344">
        <v>25180</v>
      </c>
      <c r="AQ58" s="345">
        <v>3.9</v>
      </c>
      <c r="AR58" s="346">
        <v>-32.5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3840085</v>
      </c>
      <c r="AN59" s="334">
        <v>54718</v>
      </c>
      <c r="AO59" s="335">
        <v>18.399999999999999</v>
      </c>
      <c r="AP59" s="336">
        <v>44475</v>
      </c>
      <c r="AQ59" s="337">
        <v>-3.2</v>
      </c>
      <c r="AR59" s="338">
        <v>21.6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1963921</v>
      </c>
      <c r="AN60" s="342">
        <v>27984</v>
      </c>
      <c r="AO60" s="343">
        <v>61.8</v>
      </c>
      <c r="AP60" s="344">
        <v>24780</v>
      </c>
      <c r="AQ60" s="345">
        <v>-1.6</v>
      </c>
      <c r="AR60" s="346">
        <v>63.4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3919853</v>
      </c>
      <c r="AN61" s="349">
        <v>55959</v>
      </c>
      <c r="AO61" s="350">
        <v>-3.6</v>
      </c>
      <c r="AP61" s="351">
        <v>44685</v>
      </c>
      <c r="AQ61" s="352">
        <v>-1.2</v>
      </c>
      <c r="AR61" s="338">
        <v>-2.4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1815274</v>
      </c>
      <c r="AN62" s="342">
        <v>25916</v>
      </c>
      <c r="AO62" s="343">
        <v>-0.1</v>
      </c>
      <c r="AP62" s="344">
        <v>24341</v>
      </c>
      <c r="AQ62" s="345">
        <v>-0.7</v>
      </c>
      <c r="AR62" s="346">
        <v>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0Pmb7PWfSMc3cGsCRHlbowFxyZGRGpX0bNajNKwncx13dfRB6swpqlKETigNZ61oXpmVYgjdImrZn0HctTSPg==" saltValue="3fLW/DuejVCnoHPKG6396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1" spans="125:125" ht="13.5" hidden="1" customHeight="1" x14ac:dyDescent="0.15">
      <c r="DU121" s="259"/>
    </row>
  </sheetData>
  <sheetProtection algorithmName="SHA-512" hashValue="gyRRjkWHUltoDvh4TgwwaocPKCQqNjTGLzBbJg1RiVAkC4BgzQ169SibWVH7Q7H8J8FmyILSxsS7VJANKuoL+A==" saltValue="Vi4oPp8uMykoaSJodqI8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zWrivI17mt+DQoJGYozu+8ZBNyDGlPU+mn3j4ID4lNYGgrJQpLnUZ38RYmECvGiODqAW/zUdRpr2/7c28JKkJg==" saltValue="y17rDYlLzGloAhnBjMIof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75" t="s">
        <v>3</v>
      </c>
      <c r="D47" s="1175"/>
      <c r="E47" s="1176"/>
      <c r="F47" s="11">
        <v>13.15</v>
      </c>
      <c r="G47" s="12">
        <v>12.38</v>
      </c>
      <c r="H47" s="12">
        <v>13.27</v>
      </c>
      <c r="I47" s="12">
        <v>13.51</v>
      </c>
      <c r="J47" s="13">
        <v>15.56</v>
      </c>
    </row>
    <row r="48" spans="2:10" ht="57.75" customHeight="1" x14ac:dyDescent="0.15">
      <c r="B48" s="14"/>
      <c r="C48" s="1177" t="s">
        <v>4</v>
      </c>
      <c r="D48" s="1177"/>
      <c r="E48" s="1178"/>
      <c r="F48" s="15">
        <v>5.4</v>
      </c>
      <c r="G48" s="16">
        <v>5.38</v>
      </c>
      <c r="H48" s="16">
        <v>4.8899999999999997</v>
      </c>
      <c r="I48" s="16">
        <v>10.119999999999999</v>
      </c>
      <c r="J48" s="17">
        <v>7.4</v>
      </c>
    </row>
    <row r="49" spans="2:10" ht="57.75" customHeight="1" thickBot="1" x14ac:dyDescent="0.2">
      <c r="B49" s="18"/>
      <c r="C49" s="1179" t="s">
        <v>5</v>
      </c>
      <c r="D49" s="1179"/>
      <c r="E49" s="1180"/>
      <c r="F49" s="19" t="s">
        <v>565</v>
      </c>
      <c r="G49" s="20" t="s">
        <v>566</v>
      </c>
      <c r="H49" s="20" t="s">
        <v>567</v>
      </c>
      <c r="I49" s="20">
        <v>5.48</v>
      </c>
      <c r="J49" s="21" t="s">
        <v>568</v>
      </c>
    </row>
    <row r="50" spans="2:10" x14ac:dyDescent="0.15"/>
  </sheetData>
  <sheetProtection algorithmName="SHA-512" hashValue="oX1AEP4OtcTZufi+gDudc3diLnNj5jo1L3p945aSUfbC46JiXuGXQQBRThy+2Wlwk5RFh5bIo98/CKYLJDfUEQ==" saltValue="awbEm9Q1wus+Pa3ULSGh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sqref="A1:A10485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7" t="s">
        <v>569</v>
      </c>
      <c r="D34" s="1187"/>
      <c r="E34" s="1188"/>
      <c r="F34" s="32">
        <v>11.71</v>
      </c>
      <c r="G34" s="33">
        <v>11.2</v>
      </c>
      <c r="H34" s="33">
        <v>11.03</v>
      </c>
      <c r="I34" s="33">
        <v>11.28</v>
      </c>
      <c r="J34" s="34">
        <v>12.22</v>
      </c>
      <c r="K34" s="22"/>
      <c r="L34" s="22"/>
      <c r="M34" s="22"/>
      <c r="N34" s="22"/>
      <c r="O34" s="22"/>
      <c r="P34" s="22"/>
    </row>
    <row r="35" spans="1:16" ht="39" customHeight="1" x14ac:dyDescent="0.15">
      <c r="A35" s="22"/>
      <c r="B35" s="35"/>
      <c r="C35" s="1181" t="s">
        <v>570</v>
      </c>
      <c r="D35" s="1182"/>
      <c r="E35" s="1183"/>
      <c r="F35" s="36">
        <v>5.4</v>
      </c>
      <c r="G35" s="37">
        <v>5.38</v>
      </c>
      <c r="H35" s="37">
        <v>4.8899999999999997</v>
      </c>
      <c r="I35" s="37">
        <v>10.119999999999999</v>
      </c>
      <c r="J35" s="38">
        <v>7.39</v>
      </c>
      <c r="K35" s="22"/>
      <c r="L35" s="22"/>
      <c r="M35" s="22"/>
      <c r="N35" s="22"/>
      <c r="O35" s="22"/>
      <c r="P35" s="22"/>
    </row>
    <row r="36" spans="1:16" ht="39" customHeight="1" x14ac:dyDescent="0.15">
      <c r="A36" s="22"/>
      <c r="B36" s="35"/>
      <c r="C36" s="1181" t="s">
        <v>571</v>
      </c>
      <c r="D36" s="1182"/>
      <c r="E36" s="1183"/>
      <c r="F36" s="36">
        <v>4.66</v>
      </c>
      <c r="G36" s="37">
        <v>5.26</v>
      </c>
      <c r="H36" s="37">
        <v>4.7699999999999996</v>
      </c>
      <c r="I36" s="37">
        <v>4.4400000000000004</v>
      </c>
      <c r="J36" s="38">
        <v>5.13</v>
      </c>
      <c r="K36" s="22"/>
      <c r="L36" s="22"/>
      <c r="M36" s="22"/>
      <c r="N36" s="22"/>
      <c r="O36" s="22"/>
      <c r="P36" s="22"/>
    </row>
    <row r="37" spans="1:16" ht="39" customHeight="1" x14ac:dyDescent="0.15">
      <c r="A37" s="22"/>
      <c r="B37" s="35"/>
      <c r="C37" s="1181" t="s">
        <v>572</v>
      </c>
      <c r="D37" s="1182"/>
      <c r="E37" s="1183"/>
      <c r="F37" s="36">
        <v>0.97</v>
      </c>
      <c r="G37" s="37">
        <v>0.49</v>
      </c>
      <c r="H37" s="37">
        <v>0.16</v>
      </c>
      <c r="I37" s="37">
        <v>0.54</v>
      </c>
      <c r="J37" s="38">
        <v>0.73</v>
      </c>
      <c r="K37" s="22"/>
      <c r="L37" s="22"/>
      <c r="M37" s="22"/>
      <c r="N37" s="22"/>
      <c r="O37" s="22"/>
      <c r="P37" s="22"/>
    </row>
    <row r="38" spans="1:16" ht="39" customHeight="1" x14ac:dyDescent="0.15">
      <c r="A38" s="22"/>
      <c r="B38" s="35"/>
      <c r="C38" s="1181" t="s">
        <v>573</v>
      </c>
      <c r="D38" s="1182"/>
      <c r="E38" s="1183"/>
      <c r="F38" s="36" t="s">
        <v>574</v>
      </c>
      <c r="G38" s="37" t="s">
        <v>575</v>
      </c>
      <c r="H38" s="37" t="s">
        <v>576</v>
      </c>
      <c r="I38" s="37">
        <v>0.82</v>
      </c>
      <c r="J38" s="38">
        <v>0.55000000000000004</v>
      </c>
      <c r="K38" s="22"/>
      <c r="L38" s="22"/>
      <c r="M38" s="22"/>
      <c r="N38" s="22"/>
      <c r="O38" s="22"/>
      <c r="P38" s="22"/>
    </row>
    <row r="39" spans="1:16" ht="39" customHeight="1" x14ac:dyDescent="0.15">
      <c r="A39" s="22"/>
      <c r="B39" s="35"/>
      <c r="C39" s="1181" t="s">
        <v>577</v>
      </c>
      <c r="D39" s="1182"/>
      <c r="E39" s="1183"/>
      <c r="F39" s="36">
        <v>0.1</v>
      </c>
      <c r="G39" s="37">
        <v>0.11</v>
      </c>
      <c r="H39" s="37">
        <v>0.13</v>
      </c>
      <c r="I39" s="37">
        <v>0.11</v>
      </c>
      <c r="J39" s="38">
        <v>0.11</v>
      </c>
      <c r="K39" s="22"/>
      <c r="L39" s="22"/>
      <c r="M39" s="22"/>
      <c r="N39" s="22"/>
      <c r="O39" s="22"/>
      <c r="P39" s="22"/>
    </row>
    <row r="40" spans="1:16" ht="39" customHeight="1" x14ac:dyDescent="0.15">
      <c r="A40" s="22"/>
      <c r="B40" s="35"/>
      <c r="C40" s="1181" t="s">
        <v>578</v>
      </c>
      <c r="D40" s="1182"/>
      <c r="E40" s="1183"/>
      <c r="F40" s="36">
        <v>0</v>
      </c>
      <c r="G40" s="37">
        <v>0</v>
      </c>
      <c r="H40" s="37">
        <v>0</v>
      </c>
      <c r="I40" s="37">
        <v>0.06</v>
      </c>
      <c r="J40" s="38">
        <v>0.11</v>
      </c>
      <c r="K40" s="22"/>
      <c r="L40" s="22"/>
      <c r="M40" s="22"/>
      <c r="N40" s="22"/>
      <c r="O40" s="22"/>
      <c r="P40" s="22"/>
    </row>
    <row r="41" spans="1:16" ht="39" customHeight="1" x14ac:dyDescent="0.15">
      <c r="A41" s="22"/>
      <c r="B41" s="35"/>
      <c r="C41" s="1181" t="s">
        <v>579</v>
      </c>
      <c r="D41" s="1182"/>
      <c r="E41" s="1183"/>
      <c r="F41" s="36">
        <v>0</v>
      </c>
      <c r="G41" s="37">
        <v>0</v>
      </c>
      <c r="H41" s="37">
        <v>0</v>
      </c>
      <c r="I41" s="37">
        <v>0</v>
      </c>
      <c r="J41" s="38">
        <v>0</v>
      </c>
      <c r="K41" s="22"/>
      <c r="L41" s="22"/>
      <c r="M41" s="22"/>
      <c r="N41" s="22"/>
      <c r="O41" s="22"/>
      <c r="P41" s="22"/>
    </row>
    <row r="42" spans="1:16" ht="39" customHeight="1" x14ac:dyDescent="0.15">
      <c r="A42" s="22"/>
      <c r="B42" s="39"/>
      <c r="C42" s="1181" t="s">
        <v>580</v>
      </c>
      <c r="D42" s="1182"/>
      <c r="E42" s="1183"/>
      <c r="F42" s="36" t="s">
        <v>519</v>
      </c>
      <c r="G42" s="37" t="s">
        <v>519</v>
      </c>
      <c r="H42" s="37" t="s">
        <v>519</v>
      </c>
      <c r="I42" s="37" t="s">
        <v>519</v>
      </c>
      <c r="J42" s="38" t="s">
        <v>519</v>
      </c>
      <c r="K42" s="22"/>
      <c r="L42" s="22"/>
      <c r="M42" s="22"/>
      <c r="N42" s="22"/>
      <c r="O42" s="22"/>
      <c r="P42" s="22"/>
    </row>
    <row r="43" spans="1:16" ht="39" customHeight="1" thickBot="1" x14ac:dyDescent="0.2">
      <c r="A43" s="22"/>
      <c r="B43" s="40"/>
      <c r="C43" s="1184" t="s">
        <v>581</v>
      </c>
      <c r="D43" s="1185"/>
      <c r="E43" s="1186"/>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85k6doNIwRzZOj2DSrIICBVL6XhZFdkEaqnfrhIynm5rYzhsDCvc+kcYMefywhVssey0Fq/KYUstkNA/fGTXw==" saltValue="DagOnYJG9D3nJiA8e4ru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2401</v>
      </c>
      <c r="L45" s="60">
        <v>2456</v>
      </c>
      <c r="M45" s="60">
        <v>2493</v>
      </c>
      <c r="N45" s="60">
        <v>2665</v>
      </c>
      <c r="O45" s="61">
        <v>2792</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519</v>
      </c>
      <c r="L46" s="64" t="s">
        <v>519</v>
      </c>
      <c r="M46" s="64" t="s">
        <v>519</v>
      </c>
      <c r="N46" s="64" t="s">
        <v>519</v>
      </c>
      <c r="O46" s="65" t="s">
        <v>519</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519</v>
      </c>
      <c r="L47" s="64" t="s">
        <v>519</v>
      </c>
      <c r="M47" s="64" t="s">
        <v>519</v>
      </c>
      <c r="N47" s="64" t="s">
        <v>519</v>
      </c>
      <c r="O47" s="65" t="s">
        <v>519</v>
      </c>
      <c r="P47" s="48"/>
      <c r="Q47" s="48"/>
      <c r="R47" s="48"/>
      <c r="S47" s="48"/>
      <c r="T47" s="48"/>
      <c r="U47" s="48"/>
    </row>
    <row r="48" spans="1:21" ht="30.75" customHeight="1" x14ac:dyDescent="0.15">
      <c r="A48" s="48"/>
      <c r="B48" s="1214"/>
      <c r="C48" s="1215"/>
      <c r="D48" s="62"/>
      <c r="E48" s="1191" t="s">
        <v>14</v>
      </c>
      <c r="F48" s="1191"/>
      <c r="G48" s="1191"/>
      <c r="H48" s="1191"/>
      <c r="I48" s="1191"/>
      <c r="J48" s="1192"/>
      <c r="K48" s="63">
        <v>664</v>
      </c>
      <c r="L48" s="64">
        <v>581</v>
      </c>
      <c r="M48" s="64">
        <v>538</v>
      </c>
      <c r="N48" s="64">
        <v>519</v>
      </c>
      <c r="O48" s="65">
        <v>519</v>
      </c>
      <c r="P48" s="48"/>
      <c r="Q48" s="48"/>
      <c r="R48" s="48"/>
      <c r="S48" s="48"/>
      <c r="T48" s="48"/>
      <c r="U48" s="48"/>
    </row>
    <row r="49" spans="1:21" ht="30.75" customHeight="1" x14ac:dyDescent="0.15">
      <c r="A49" s="48"/>
      <c r="B49" s="1214"/>
      <c r="C49" s="1215"/>
      <c r="D49" s="62"/>
      <c r="E49" s="1191" t="s">
        <v>15</v>
      </c>
      <c r="F49" s="1191"/>
      <c r="G49" s="1191"/>
      <c r="H49" s="1191"/>
      <c r="I49" s="1191"/>
      <c r="J49" s="1192"/>
      <c r="K49" s="63">
        <v>1</v>
      </c>
      <c r="L49" s="64">
        <v>1</v>
      </c>
      <c r="M49" s="64">
        <v>1</v>
      </c>
      <c r="N49" s="64">
        <v>1</v>
      </c>
      <c r="O49" s="65">
        <v>1</v>
      </c>
      <c r="P49" s="48"/>
      <c r="Q49" s="48"/>
      <c r="R49" s="48"/>
      <c r="S49" s="48"/>
      <c r="T49" s="48"/>
      <c r="U49" s="48"/>
    </row>
    <row r="50" spans="1:21" ht="30.75" customHeight="1" x14ac:dyDescent="0.15">
      <c r="A50" s="48"/>
      <c r="B50" s="1214"/>
      <c r="C50" s="1215"/>
      <c r="D50" s="62"/>
      <c r="E50" s="1191" t="s">
        <v>16</v>
      </c>
      <c r="F50" s="1191"/>
      <c r="G50" s="1191"/>
      <c r="H50" s="1191"/>
      <c r="I50" s="1191"/>
      <c r="J50" s="1192"/>
      <c r="K50" s="63">
        <v>23</v>
      </c>
      <c r="L50" s="64">
        <v>18</v>
      </c>
      <c r="M50" s="64">
        <v>22</v>
      </c>
      <c r="N50" s="64">
        <v>38</v>
      </c>
      <c r="O50" s="65">
        <v>20</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519</v>
      </c>
      <c r="L51" s="64" t="s">
        <v>519</v>
      </c>
      <c r="M51" s="64" t="s">
        <v>519</v>
      </c>
      <c r="N51" s="64" t="s">
        <v>519</v>
      </c>
      <c r="O51" s="65" t="s">
        <v>519</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2443</v>
      </c>
      <c r="L52" s="64">
        <v>2404</v>
      </c>
      <c r="M52" s="64">
        <v>2421</v>
      </c>
      <c r="N52" s="64">
        <v>2376</v>
      </c>
      <c r="O52" s="65">
        <v>2289</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646</v>
      </c>
      <c r="L53" s="69">
        <v>652</v>
      </c>
      <c r="M53" s="69">
        <v>633</v>
      </c>
      <c r="N53" s="69">
        <v>847</v>
      </c>
      <c r="O53" s="70">
        <v>1043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xWKpicsBQdAH043DYOStQ5uUO+zCKd0idh+K627R6AAoTdw6Yk7m+Pk5Nq/hYKzp2f0B3qMF/kwWNy/5b6z9g==" saltValue="2RIlsW/VwQTityzXvXqz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sqref="A1:A104857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560</v>
      </c>
      <c r="J40" s="103" t="s">
        <v>561</v>
      </c>
      <c r="K40" s="103" t="s">
        <v>562</v>
      </c>
      <c r="L40" s="103" t="s">
        <v>563</v>
      </c>
      <c r="M40" s="104" t="s">
        <v>564</v>
      </c>
    </row>
    <row r="41" spans="2:13" ht="27.75" customHeight="1" x14ac:dyDescent="0.15">
      <c r="B41" s="1232" t="s">
        <v>31</v>
      </c>
      <c r="C41" s="1233"/>
      <c r="D41" s="105"/>
      <c r="E41" s="1234" t="s">
        <v>32</v>
      </c>
      <c r="F41" s="1234"/>
      <c r="G41" s="1234"/>
      <c r="H41" s="1235"/>
      <c r="I41" s="355">
        <v>27303</v>
      </c>
      <c r="J41" s="356">
        <v>27933</v>
      </c>
      <c r="K41" s="356">
        <v>27588</v>
      </c>
      <c r="L41" s="356">
        <v>27123</v>
      </c>
      <c r="M41" s="357">
        <v>25964</v>
      </c>
    </row>
    <row r="42" spans="2:13" ht="27.75" customHeight="1" x14ac:dyDescent="0.15">
      <c r="B42" s="1222"/>
      <c r="C42" s="1223"/>
      <c r="D42" s="106"/>
      <c r="E42" s="1226" t="s">
        <v>33</v>
      </c>
      <c r="F42" s="1226"/>
      <c r="G42" s="1226"/>
      <c r="H42" s="1227"/>
      <c r="I42" s="358">
        <v>56</v>
      </c>
      <c r="J42" s="359">
        <v>40</v>
      </c>
      <c r="K42" s="359">
        <v>50</v>
      </c>
      <c r="L42" s="359">
        <v>219</v>
      </c>
      <c r="M42" s="360">
        <v>223</v>
      </c>
    </row>
    <row r="43" spans="2:13" ht="27.75" customHeight="1" x14ac:dyDescent="0.15">
      <c r="B43" s="1222"/>
      <c r="C43" s="1223"/>
      <c r="D43" s="106"/>
      <c r="E43" s="1226" t="s">
        <v>34</v>
      </c>
      <c r="F43" s="1226"/>
      <c r="G43" s="1226"/>
      <c r="H43" s="1227"/>
      <c r="I43" s="358">
        <v>7716</v>
      </c>
      <c r="J43" s="359">
        <v>7120</v>
      </c>
      <c r="K43" s="359">
        <v>6829</v>
      </c>
      <c r="L43" s="359">
        <v>6375</v>
      </c>
      <c r="M43" s="360">
        <v>6193</v>
      </c>
    </row>
    <row r="44" spans="2:13" ht="27.75" customHeight="1" x14ac:dyDescent="0.15">
      <c r="B44" s="1222"/>
      <c r="C44" s="1223"/>
      <c r="D44" s="106"/>
      <c r="E44" s="1226" t="s">
        <v>35</v>
      </c>
      <c r="F44" s="1226"/>
      <c r="G44" s="1226"/>
      <c r="H44" s="1227"/>
      <c r="I44" s="358" t="s">
        <v>519</v>
      </c>
      <c r="J44" s="359" t="s">
        <v>519</v>
      </c>
      <c r="K44" s="359" t="s">
        <v>519</v>
      </c>
      <c r="L44" s="359" t="s">
        <v>519</v>
      </c>
      <c r="M44" s="360" t="s">
        <v>519</v>
      </c>
    </row>
    <row r="45" spans="2:13" ht="27.75" customHeight="1" x14ac:dyDescent="0.15">
      <c r="B45" s="1222"/>
      <c r="C45" s="1223"/>
      <c r="D45" s="106"/>
      <c r="E45" s="1226" t="s">
        <v>36</v>
      </c>
      <c r="F45" s="1226"/>
      <c r="G45" s="1226"/>
      <c r="H45" s="1227"/>
      <c r="I45" s="358">
        <v>1988</v>
      </c>
      <c r="J45" s="359">
        <v>1757</v>
      </c>
      <c r="K45" s="359">
        <v>1620</v>
      </c>
      <c r="L45" s="359">
        <v>1532</v>
      </c>
      <c r="M45" s="360">
        <v>1388</v>
      </c>
    </row>
    <row r="46" spans="2:13" ht="27.75" customHeight="1" x14ac:dyDescent="0.15">
      <c r="B46" s="1222"/>
      <c r="C46" s="1223"/>
      <c r="D46" s="107"/>
      <c r="E46" s="1226" t="s">
        <v>37</v>
      </c>
      <c r="F46" s="1226"/>
      <c r="G46" s="1226"/>
      <c r="H46" s="1227"/>
      <c r="I46" s="358" t="s">
        <v>519</v>
      </c>
      <c r="J46" s="359" t="s">
        <v>519</v>
      </c>
      <c r="K46" s="359" t="s">
        <v>519</v>
      </c>
      <c r="L46" s="359">
        <v>3</v>
      </c>
      <c r="M46" s="360" t="s">
        <v>519</v>
      </c>
    </row>
    <row r="47" spans="2:13" ht="27.75" customHeight="1" x14ac:dyDescent="0.15">
      <c r="B47" s="1222"/>
      <c r="C47" s="1223"/>
      <c r="D47" s="108"/>
      <c r="E47" s="1236" t="s">
        <v>38</v>
      </c>
      <c r="F47" s="1237"/>
      <c r="G47" s="1237"/>
      <c r="H47" s="1238"/>
      <c r="I47" s="358" t="s">
        <v>519</v>
      </c>
      <c r="J47" s="359" t="s">
        <v>519</v>
      </c>
      <c r="K47" s="359" t="s">
        <v>519</v>
      </c>
      <c r="L47" s="359" t="s">
        <v>519</v>
      </c>
      <c r="M47" s="360" t="s">
        <v>519</v>
      </c>
    </row>
    <row r="48" spans="2:13" ht="27.75" customHeight="1" x14ac:dyDescent="0.15">
      <c r="B48" s="1222"/>
      <c r="C48" s="1223"/>
      <c r="D48" s="106"/>
      <c r="E48" s="1226" t="s">
        <v>39</v>
      </c>
      <c r="F48" s="1226"/>
      <c r="G48" s="1226"/>
      <c r="H48" s="1227"/>
      <c r="I48" s="358" t="s">
        <v>519</v>
      </c>
      <c r="J48" s="359" t="s">
        <v>519</v>
      </c>
      <c r="K48" s="359" t="s">
        <v>519</v>
      </c>
      <c r="L48" s="359" t="s">
        <v>519</v>
      </c>
      <c r="M48" s="360" t="s">
        <v>519</v>
      </c>
    </row>
    <row r="49" spans="2:13" ht="27.75" customHeight="1" x14ac:dyDescent="0.15">
      <c r="B49" s="1224"/>
      <c r="C49" s="1225"/>
      <c r="D49" s="106"/>
      <c r="E49" s="1226" t="s">
        <v>40</v>
      </c>
      <c r="F49" s="1226"/>
      <c r="G49" s="1226"/>
      <c r="H49" s="1227"/>
      <c r="I49" s="358" t="s">
        <v>519</v>
      </c>
      <c r="J49" s="359" t="s">
        <v>519</v>
      </c>
      <c r="K49" s="359" t="s">
        <v>519</v>
      </c>
      <c r="L49" s="359" t="s">
        <v>519</v>
      </c>
      <c r="M49" s="360" t="s">
        <v>519</v>
      </c>
    </row>
    <row r="50" spans="2:13" ht="27.75" customHeight="1" x14ac:dyDescent="0.15">
      <c r="B50" s="1220" t="s">
        <v>41</v>
      </c>
      <c r="C50" s="1221"/>
      <c r="D50" s="109"/>
      <c r="E50" s="1226" t="s">
        <v>42</v>
      </c>
      <c r="F50" s="1226"/>
      <c r="G50" s="1226"/>
      <c r="H50" s="1227"/>
      <c r="I50" s="358">
        <v>4662</v>
      </c>
      <c r="J50" s="359">
        <v>4952</v>
      </c>
      <c r="K50" s="359">
        <v>5432</v>
      </c>
      <c r="L50" s="359">
        <v>6319</v>
      </c>
      <c r="M50" s="360">
        <v>7385</v>
      </c>
    </row>
    <row r="51" spans="2:13" ht="27.75" customHeight="1" x14ac:dyDescent="0.15">
      <c r="B51" s="1222"/>
      <c r="C51" s="1223"/>
      <c r="D51" s="106"/>
      <c r="E51" s="1226" t="s">
        <v>43</v>
      </c>
      <c r="F51" s="1226"/>
      <c r="G51" s="1226"/>
      <c r="H51" s="1227"/>
      <c r="I51" s="358">
        <v>7025</v>
      </c>
      <c r="J51" s="359">
        <v>7460</v>
      </c>
      <c r="K51" s="359">
        <v>7582</v>
      </c>
      <c r="L51" s="359">
        <v>6000</v>
      </c>
      <c r="M51" s="360">
        <v>5993</v>
      </c>
    </row>
    <row r="52" spans="2:13" ht="27.75" customHeight="1" x14ac:dyDescent="0.15">
      <c r="B52" s="1224"/>
      <c r="C52" s="1225"/>
      <c r="D52" s="106"/>
      <c r="E52" s="1226" t="s">
        <v>44</v>
      </c>
      <c r="F52" s="1226"/>
      <c r="G52" s="1226"/>
      <c r="H52" s="1227"/>
      <c r="I52" s="358">
        <v>21847</v>
      </c>
      <c r="J52" s="359">
        <v>21829</v>
      </c>
      <c r="K52" s="359">
        <v>21432</v>
      </c>
      <c r="L52" s="359">
        <v>21177</v>
      </c>
      <c r="M52" s="360">
        <v>20203</v>
      </c>
    </row>
    <row r="53" spans="2:13" ht="27.75" customHeight="1" thickBot="1" x14ac:dyDescent="0.2">
      <c r="B53" s="1228" t="s">
        <v>45</v>
      </c>
      <c r="C53" s="1229"/>
      <c r="D53" s="110"/>
      <c r="E53" s="1230" t="s">
        <v>46</v>
      </c>
      <c r="F53" s="1230"/>
      <c r="G53" s="1230"/>
      <c r="H53" s="1231"/>
      <c r="I53" s="361">
        <v>3529</v>
      </c>
      <c r="J53" s="362">
        <v>2610</v>
      </c>
      <c r="K53" s="362">
        <v>1641</v>
      </c>
      <c r="L53" s="362">
        <v>1756</v>
      </c>
      <c r="M53" s="363">
        <v>186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7FZ0ZhgR9UCiVwecP3CgCAhwlf29rqrR+yH3gQA3xeKy/oiyIPasuDGdjX9pNna1wFSbcmvTw8JLhtRurXP3sQ==" saltValue="6kfuyxBlkyGeEpsvEycD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C57" sqref="C57:E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41" t="s">
        <v>49</v>
      </c>
      <c r="D55" s="1241"/>
      <c r="E55" s="1242"/>
      <c r="F55" s="122">
        <v>2018</v>
      </c>
      <c r="G55" s="122">
        <v>2160</v>
      </c>
      <c r="H55" s="123">
        <v>2441</v>
      </c>
    </row>
    <row r="56" spans="2:8" ht="52.5" customHeight="1" x14ac:dyDescent="0.15">
      <c r="B56" s="124"/>
      <c r="C56" s="1243" t="s">
        <v>50</v>
      </c>
      <c r="D56" s="1243"/>
      <c r="E56" s="1244"/>
      <c r="F56" s="125" t="s">
        <v>519</v>
      </c>
      <c r="G56" s="125" t="s">
        <v>519</v>
      </c>
      <c r="H56" s="126" t="s">
        <v>519</v>
      </c>
    </row>
    <row r="57" spans="2:8" ht="53.25" customHeight="1" x14ac:dyDescent="0.15">
      <c r="B57" s="124"/>
      <c r="C57" s="1245" t="s">
        <v>51</v>
      </c>
      <c r="D57" s="1245"/>
      <c r="E57" s="1246"/>
      <c r="F57" s="127">
        <v>2667</v>
      </c>
      <c r="G57" s="127">
        <v>3394</v>
      </c>
      <c r="H57" s="128">
        <v>3993</v>
      </c>
    </row>
    <row r="58" spans="2:8" ht="45.75" customHeight="1" x14ac:dyDescent="0.15">
      <c r="B58" s="129"/>
      <c r="C58" s="1269" t="s">
        <v>605</v>
      </c>
      <c r="D58" s="1270"/>
      <c r="E58" s="1271"/>
      <c r="F58" s="130">
        <v>991</v>
      </c>
      <c r="G58" s="130">
        <v>1587</v>
      </c>
      <c r="H58" s="131">
        <v>1794</v>
      </c>
    </row>
    <row r="59" spans="2:8" ht="45.75" customHeight="1" x14ac:dyDescent="0.15">
      <c r="B59" s="129"/>
      <c r="C59" s="1269" t="s">
        <v>606</v>
      </c>
      <c r="D59" s="1270"/>
      <c r="E59" s="1271"/>
      <c r="F59" s="130">
        <v>150</v>
      </c>
      <c r="G59" s="130">
        <v>296</v>
      </c>
      <c r="H59" s="131">
        <v>527</v>
      </c>
    </row>
    <row r="60" spans="2:8" ht="45.75" customHeight="1" x14ac:dyDescent="0.15">
      <c r="B60" s="129"/>
      <c r="C60" s="1269" t="s">
        <v>607</v>
      </c>
      <c r="D60" s="1270"/>
      <c r="E60" s="1271"/>
      <c r="F60" s="130">
        <v>289</v>
      </c>
      <c r="G60" s="130">
        <v>345</v>
      </c>
      <c r="H60" s="131">
        <v>457</v>
      </c>
    </row>
    <row r="61" spans="2:8" ht="45.75" customHeight="1" x14ac:dyDescent="0.15">
      <c r="B61" s="129"/>
      <c r="C61" s="1269" t="s">
        <v>608</v>
      </c>
      <c r="D61" s="1270"/>
      <c r="E61" s="1271"/>
      <c r="F61" s="130">
        <v>332</v>
      </c>
      <c r="G61" s="130">
        <v>320</v>
      </c>
      <c r="H61" s="131">
        <v>317</v>
      </c>
    </row>
    <row r="62" spans="2:8" ht="45.75" customHeight="1" thickBot="1" x14ac:dyDescent="0.2">
      <c r="B62" s="132"/>
      <c r="C62" s="1272" t="s">
        <v>609</v>
      </c>
      <c r="D62" s="1273"/>
      <c r="E62" s="1274"/>
      <c r="F62" s="133">
        <v>250</v>
      </c>
      <c r="G62" s="133">
        <v>229</v>
      </c>
      <c r="H62" s="134">
        <v>206</v>
      </c>
    </row>
    <row r="63" spans="2:8" ht="52.5" customHeight="1" thickBot="1" x14ac:dyDescent="0.2">
      <c r="B63" s="135"/>
      <c r="C63" s="1239" t="s">
        <v>52</v>
      </c>
      <c r="D63" s="1239"/>
      <c r="E63" s="1240"/>
      <c r="F63" s="136">
        <v>4684</v>
      </c>
      <c r="G63" s="136">
        <v>5554</v>
      </c>
      <c r="H63" s="137">
        <v>6434</v>
      </c>
    </row>
    <row r="64" spans="2:8" x14ac:dyDescent="0.15"/>
  </sheetData>
  <sheetProtection algorithmName="SHA-512" hashValue="VonsNL6P85ZoX8F5jchKV6ip6osfJhVvBVGUUNjm7qiEF3wgaoHLG4HYAfUa5wQLT7OGg+h1wubPznpgafuCHA==" saltValue="IBVJfcnLgIaRPssGpZM3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F46C9-7F33-47C8-95F9-41AE49ECC7AC}">
  <sheetPr>
    <pageSetUpPr fitToPage="1"/>
  </sheetPr>
  <dimension ref="A1:DE85"/>
  <sheetViews>
    <sheetView showGridLines="0" zoomScaleNormal="100" zoomScaleSheetLayoutView="55" workbookViewId="0">
      <selection activeCell="Z17" sqref="Z1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9" t="s">
        <v>596</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x14ac:dyDescent="0.15">
      <c r="B44" s="372"/>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x14ac:dyDescent="0.15">
      <c r="B45" s="372"/>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x14ac:dyDescent="0.15">
      <c r="B46" s="372"/>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x14ac:dyDescent="0.15">
      <c r="B47" s="372"/>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53"/>
      <c r="H50" s="1253"/>
      <c r="I50" s="1253"/>
      <c r="J50" s="1253"/>
      <c r="K50" s="382"/>
      <c r="L50" s="382"/>
      <c r="M50" s="383"/>
      <c r="N50" s="383"/>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2" t="s">
        <v>560</v>
      </c>
      <c r="BQ50" s="1252"/>
      <c r="BR50" s="1252"/>
      <c r="BS50" s="1252"/>
      <c r="BT50" s="1252"/>
      <c r="BU50" s="1252"/>
      <c r="BV50" s="1252"/>
      <c r="BW50" s="1252"/>
      <c r="BX50" s="1252" t="s">
        <v>561</v>
      </c>
      <c r="BY50" s="1252"/>
      <c r="BZ50" s="1252"/>
      <c r="CA50" s="1252"/>
      <c r="CB50" s="1252"/>
      <c r="CC50" s="1252"/>
      <c r="CD50" s="1252"/>
      <c r="CE50" s="1252"/>
      <c r="CF50" s="1252" t="s">
        <v>562</v>
      </c>
      <c r="CG50" s="1252"/>
      <c r="CH50" s="1252"/>
      <c r="CI50" s="1252"/>
      <c r="CJ50" s="1252"/>
      <c r="CK50" s="1252"/>
      <c r="CL50" s="1252"/>
      <c r="CM50" s="1252"/>
      <c r="CN50" s="1252" t="s">
        <v>563</v>
      </c>
      <c r="CO50" s="1252"/>
      <c r="CP50" s="1252"/>
      <c r="CQ50" s="1252"/>
      <c r="CR50" s="1252"/>
      <c r="CS50" s="1252"/>
      <c r="CT50" s="1252"/>
      <c r="CU50" s="1252"/>
      <c r="CV50" s="1252" t="s">
        <v>564</v>
      </c>
      <c r="CW50" s="1252"/>
      <c r="CX50" s="1252"/>
      <c r="CY50" s="1252"/>
      <c r="CZ50" s="1252"/>
      <c r="DA50" s="1252"/>
      <c r="DB50" s="1252"/>
      <c r="DC50" s="1252"/>
    </row>
    <row r="51" spans="1:109" ht="13.5" customHeight="1" x14ac:dyDescent="0.15">
      <c r="B51" s="372"/>
      <c r="G51" s="1255"/>
      <c r="H51" s="1255"/>
      <c r="I51" s="1268"/>
      <c r="J51" s="1268"/>
      <c r="K51" s="1254"/>
      <c r="L51" s="1254"/>
      <c r="M51" s="1254"/>
      <c r="N51" s="1254"/>
      <c r="AM51" s="381"/>
      <c r="AN51" s="1250" t="s">
        <v>598</v>
      </c>
      <c r="AO51" s="1250"/>
      <c r="AP51" s="1250"/>
      <c r="AQ51" s="1250"/>
      <c r="AR51" s="1250"/>
      <c r="AS51" s="1250"/>
      <c r="AT51" s="1250"/>
      <c r="AU51" s="1250"/>
      <c r="AV51" s="1250"/>
      <c r="AW51" s="1250"/>
      <c r="AX51" s="1250"/>
      <c r="AY51" s="1250"/>
      <c r="AZ51" s="1250"/>
      <c r="BA51" s="1250"/>
      <c r="BB51" s="1250" t="s">
        <v>599</v>
      </c>
      <c r="BC51" s="1250"/>
      <c r="BD51" s="1250"/>
      <c r="BE51" s="1250"/>
      <c r="BF51" s="1250"/>
      <c r="BG51" s="1250"/>
      <c r="BH51" s="1250"/>
      <c r="BI51" s="1250"/>
      <c r="BJ51" s="1250"/>
      <c r="BK51" s="1250"/>
      <c r="BL51" s="1250"/>
      <c r="BM51" s="1250"/>
      <c r="BN51" s="1250"/>
      <c r="BO51" s="1250"/>
      <c r="BP51" s="1247">
        <v>28</v>
      </c>
      <c r="BQ51" s="1247"/>
      <c r="BR51" s="1247"/>
      <c r="BS51" s="1247"/>
      <c r="BT51" s="1247"/>
      <c r="BU51" s="1247"/>
      <c r="BV51" s="1247"/>
      <c r="BW51" s="1247"/>
      <c r="BX51" s="1247">
        <v>20.2</v>
      </c>
      <c r="BY51" s="1247"/>
      <c r="BZ51" s="1247"/>
      <c r="CA51" s="1247"/>
      <c r="CB51" s="1247"/>
      <c r="CC51" s="1247"/>
      <c r="CD51" s="1247"/>
      <c r="CE51" s="1247"/>
      <c r="CF51" s="1247">
        <v>12.2</v>
      </c>
      <c r="CG51" s="1247"/>
      <c r="CH51" s="1247"/>
      <c r="CI51" s="1247"/>
      <c r="CJ51" s="1247"/>
      <c r="CK51" s="1247"/>
      <c r="CL51" s="1247"/>
      <c r="CM51" s="1247"/>
      <c r="CN51" s="1247">
        <v>12.3</v>
      </c>
      <c r="CO51" s="1247"/>
      <c r="CP51" s="1247"/>
      <c r="CQ51" s="1247"/>
      <c r="CR51" s="1247"/>
      <c r="CS51" s="1247"/>
      <c r="CT51" s="1247"/>
      <c r="CU51" s="1247"/>
      <c r="CV51" s="1247">
        <v>1.3</v>
      </c>
      <c r="CW51" s="1247"/>
      <c r="CX51" s="1247"/>
      <c r="CY51" s="1247"/>
      <c r="CZ51" s="1247"/>
      <c r="DA51" s="1247"/>
      <c r="DB51" s="1247"/>
      <c r="DC51" s="1247"/>
    </row>
    <row r="52" spans="1:109" x14ac:dyDescent="0.15">
      <c r="B52" s="372"/>
      <c r="G52" s="1255"/>
      <c r="H52" s="1255"/>
      <c r="I52" s="1268"/>
      <c r="J52" s="1268"/>
      <c r="K52" s="1254"/>
      <c r="L52" s="1254"/>
      <c r="M52" s="1254"/>
      <c r="N52" s="1254"/>
      <c r="AM52" s="381"/>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x14ac:dyDescent="0.15">
      <c r="A53" s="380"/>
      <c r="B53" s="372"/>
      <c r="G53" s="1255"/>
      <c r="H53" s="1255"/>
      <c r="I53" s="1253"/>
      <c r="J53" s="1253"/>
      <c r="K53" s="1254"/>
      <c r="L53" s="1254"/>
      <c r="M53" s="1254"/>
      <c r="N53" s="1254"/>
      <c r="AM53" s="381"/>
      <c r="AN53" s="1250"/>
      <c r="AO53" s="1250"/>
      <c r="AP53" s="1250"/>
      <c r="AQ53" s="1250"/>
      <c r="AR53" s="1250"/>
      <c r="AS53" s="1250"/>
      <c r="AT53" s="1250"/>
      <c r="AU53" s="1250"/>
      <c r="AV53" s="1250"/>
      <c r="AW53" s="1250"/>
      <c r="AX53" s="1250"/>
      <c r="AY53" s="1250"/>
      <c r="AZ53" s="1250"/>
      <c r="BA53" s="1250"/>
      <c r="BB53" s="1250" t="s">
        <v>600</v>
      </c>
      <c r="BC53" s="1250"/>
      <c r="BD53" s="1250"/>
      <c r="BE53" s="1250"/>
      <c r="BF53" s="1250"/>
      <c r="BG53" s="1250"/>
      <c r="BH53" s="1250"/>
      <c r="BI53" s="1250"/>
      <c r="BJ53" s="1250"/>
      <c r="BK53" s="1250"/>
      <c r="BL53" s="1250"/>
      <c r="BM53" s="1250"/>
      <c r="BN53" s="1250"/>
      <c r="BO53" s="1250"/>
      <c r="BP53" s="1247">
        <v>54.7</v>
      </c>
      <c r="BQ53" s="1247"/>
      <c r="BR53" s="1247"/>
      <c r="BS53" s="1247"/>
      <c r="BT53" s="1247"/>
      <c r="BU53" s="1247"/>
      <c r="BV53" s="1247"/>
      <c r="BW53" s="1247"/>
      <c r="BX53" s="1247">
        <v>54.3</v>
      </c>
      <c r="BY53" s="1247"/>
      <c r="BZ53" s="1247"/>
      <c r="CA53" s="1247"/>
      <c r="CB53" s="1247"/>
      <c r="CC53" s="1247"/>
      <c r="CD53" s="1247"/>
      <c r="CE53" s="1247"/>
      <c r="CF53" s="1247">
        <v>54.9</v>
      </c>
      <c r="CG53" s="1247"/>
      <c r="CH53" s="1247"/>
      <c r="CI53" s="1247"/>
      <c r="CJ53" s="1247"/>
      <c r="CK53" s="1247"/>
      <c r="CL53" s="1247"/>
      <c r="CM53" s="1247"/>
      <c r="CN53" s="1247">
        <v>57.3</v>
      </c>
      <c r="CO53" s="1247"/>
      <c r="CP53" s="1247"/>
      <c r="CQ53" s="1247"/>
      <c r="CR53" s="1247"/>
      <c r="CS53" s="1247"/>
      <c r="CT53" s="1247"/>
      <c r="CU53" s="1247"/>
      <c r="CV53" s="1247">
        <v>57.5</v>
      </c>
      <c r="CW53" s="1247"/>
      <c r="CX53" s="1247"/>
      <c r="CY53" s="1247"/>
      <c r="CZ53" s="1247"/>
      <c r="DA53" s="1247"/>
      <c r="DB53" s="1247"/>
      <c r="DC53" s="1247"/>
    </row>
    <row r="54" spans="1:109" x14ac:dyDescent="0.15">
      <c r="A54" s="380"/>
      <c r="B54" s="372"/>
      <c r="G54" s="1255"/>
      <c r="H54" s="1255"/>
      <c r="I54" s="1253"/>
      <c r="J54" s="1253"/>
      <c r="K54" s="1254"/>
      <c r="L54" s="1254"/>
      <c r="M54" s="1254"/>
      <c r="N54" s="1254"/>
      <c r="AM54" s="381"/>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x14ac:dyDescent="0.15">
      <c r="A55" s="380"/>
      <c r="B55" s="372"/>
      <c r="G55" s="1253"/>
      <c r="H55" s="1253"/>
      <c r="I55" s="1253"/>
      <c r="J55" s="1253"/>
      <c r="K55" s="1254"/>
      <c r="L55" s="1254"/>
      <c r="M55" s="1254"/>
      <c r="N55" s="1254"/>
      <c r="AN55" s="1252" t="s">
        <v>601</v>
      </c>
      <c r="AO55" s="1252"/>
      <c r="AP55" s="1252"/>
      <c r="AQ55" s="1252"/>
      <c r="AR55" s="1252"/>
      <c r="AS55" s="1252"/>
      <c r="AT55" s="1252"/>
      <c r="AU55" s="1252"/>
      <c r="AV55" s="1252"/>
      <c r="AW55" s="1252"/>
      <c r="AX55" s="1252"/>
      <c r="AY55" s="1252"/>
      <c r="AZ55" s="1252"/>
      <c r="BA55" s="1252"/>
      <c r="BB55" s="1250" t="s">
        <v>599</v>
      </c>
      <c r="BC55" s="1250"/>
      <c r="BD55" s="1250"/>
      <c r="BE55" s="1250"/>
      <c r="BF55" s="1250"/>
      <c r="BG55" s="1250"/>
      <c r="BH55" s="1250"/>
      <c r="BI55" s="1250"/>
      <c r="BJ55" s="1250"/>
      <c r="BK55" s="1250"/>
      <c r="BL55" s="1250"/>
      <c r="BM55" s="1250"/>
      <c r="BN55" s="1250"/>
      <c r="BO55" s="1250"/>
      <c r="BP55" s="1247">
        <v>24.2</v>
      </c>
      <c r="BQ55" s="1247"/>
      <c r="BR55" s="1247"/>
      <c r="BS55" s="1247"/>
      <c r="BT55" s="1247"/>
      <c r="BU55" s="1247"/>
      <c r="BV55" s="1247"/>
      <c r="BW55" s="1247"/>
      <c r="BX55" s="1247">
        <v>22.1</v>
      </c>
      <c r="BY55" s="1247"/>
      <c r="BZ55" s="1247"/>
      <c r="CA55" s="1247"/>
      <c r="CB55" s="1247"/>
      <c r="CC55" s="1247"/>
      <c r="CD55" s="1247"/>
      <c r="CE55" s="1247"/>
      <c r="CF55" s="1247">
        <v>20.399999999999999</v>
      </c>
      <c r="CG55" s="1247"/>
      <c r="CH55" s="1247"/>
      <c r="CI55" s="1247"/>
      <c r="CJ55" s="1247"/>
      <c r="CK55" s="1247"/>
      <c r="CL55" s="1247"/>
      <c r="CM55" s="1247"/>
      <c r="CN55" s="1247">
        <v>11.2</v>
      </c>
      <c r="CO55" s="1247"/>
      <c r="CP55" s="1247"/>
      <c r="CQ55" s="1247"/>
      <c r="CR55" s="1247"/>
      <c r="CS55" s="1247"/>
      <c r="CT55" s="1247"/>
      <c r="CU55" s="1247"/>
      <c r="CV55" s="1247">
        <v>4.5999999999999996</v>
      </c>
      <c r="CW55" s="1247"/>
      <c r="CX55" s="1247"/>
      <c r="CY55" s="1247"/>
      <c r="CZ55" s="1247"/>
      <c r="DA55" s="1247"/>
      <c r="DB55" s="1247"/>
      <c r="DC55" s="1247"/>
    </row>
    <row r="56" spans="1:109" x14ac:dyDescent="0.15">
      <c r="A56" s="380"/>
      <c r="B56" s="372"/>
      <c r="G56" s="1253"/>
      <c r="H56" s="1253"/>
      <c r="I56" s="1253"/>
      <c r="J56" s="1253"/>
      <c r="K56" s="1254"/>
      <c r="L56" s="1254"/>
      <c r="M56" s="1254"/>
      <c r="N56" s="1254"/>
      <c r="AN56" s="1252"/>
      <c r="AO56" s="1252"/>
      <c r="AP56" s="1252"/>
      <c r="AQ56" s="1252"/>
      <c r="AR56" s="1252"/>
      <c r="AS56" s="1252"/>
      <c r="AT56" s="1252"/>
      <c r="AU56" s="1252"/>
      <c r="AV56" s="1252"/>
      <c r="AW56" s="1252"/>
      <c r="AX56" s="1252"/>
      <c r="AY56" s="1252"/>
      <c r="AZ56" s="1252"/>
      <c r="BA56" s="1252"/>
      <c r="BB56" s="1250"/>
      <c r="BC56" s="1250"/>
      <c r="BD56" s="1250"/>
      <c r="BE56" s="1250"/>
      <c r="BF56" s="1250"/>
      <c r="BG56" s="1250"/>
      <c r="BH56" s="1250"/>
      <c r="BI56" s="1250"/>
      <c r="BJ56" s="1250"/>
      <c r="BK56" s="1250"/>
      <c r="BL56" s="1250"/>
      <c r="BM56" s="1250"/>
      <c r="BN56" s="1250"/>
      <c r="BO56" s="1250"/>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380" customFormat="1" x14ac:dyDescent="0.15">
      <c r="B57" s="384"/>
      <c r="G57" s="1253"/>
      <c r="H57" s="1253"/>
      <c r="I57" s="1248"/>
      <c r="J57" s="1248"/>
      <c r="K57" s="1254"/>
      <c r="L57" s="1254"/>
      <c r="M57" s="1254"/>
      <c r="N57" s="1254"/>
      <c r="AM57" s="366"/>
      <c r="AN57" s="1252"/>
      <c r="AO57" s="1252"/>
      <c r="AP57" s="1252"/>
      <c r="AQ57" s="1252"/>
      <c r="AR57" s="1252"/>
      <c r="AS57" s="1252"/>
      <c r="AT57" s="1252"/>
      <c r="AU57" s="1252"/>
      <c r="AV57" s="1252"/>
      <c r="AW57" s="1252"/>
      <c r="AX57" s="1252"/>
      <c r="AY57" s="1252"/>
      <c r="AZ57" s="1252"/>
      <c r="BA57" s="1252"/>
      <c r="BB57" s="1250" t="s">
        <v>600</v>
      </c>
      <c r="BC57" s="1250"/>
      <c r="BD57" s="1250"/>
      <c r="BE57" s="1250"/>
      <c r="BF57" s="1250"/>
      <c r="BG57" s="1250"/>
      <c r="BH57" s="1250"/>
      <c r="BI57" s="1250"/>
      <c r="BJ57" s="1250"/>
      <c r="BK57" s="1250"/>
      <c r="BL57" s="1250"/>
      <c r="BM57" s="1250"/>
      <c r="BN57" s="1250"/>
      <c r="BO57" s="1250"/>
      <c r="BP57" s="1247">
        <v>60.1</v>
      </c>
      <c r="BQ57" s="1247"/>
      <c r="BR57" s="1247"/>
      <c r="BS57" s="1247"/>
      <c r="BT57" s="1247"/>
      <c r="BU57" s="1247"/>
      <c r="BV57" s="1247"/>
      <c r="BW57" s="1247"/>
      <c r="BX57" s="1247">
        <v>61.5</v>
      </c>
      <c r="BY57" s="1247"/>
      <c r="BZ57" s="1247"/>
      <c r="CA57" s="1247"/>
      <c r="CB57" s="1247"/>
      <c r="CC57" s="1247"/>
      <c r="CD57" s="1247"/>
      <c r="CE57" s="1247"/>
      <c r="CF57" s="1247">
        <v>63</v>
      </c>
      <c r="CG57" s="1247"/>
      <c r="CH57" s="1247"/>
      <c r="CI57" s="1247"/>
      <c r="CJ57" s="1247"/>
      <c r="CK57" s="1247"/>
      <c r="CL57" s="1247"/>
      <c r="CM57" s="1247"/>
      <c r="CN57" s="1247">
        <v>63.7</v>
      </c>
      <c r="CO57" s="1247"/>
      <c r="CP57" s="1247"/>
      <c r="CQ57" s="1247"/>
      <c r="CR57" s="1247"/>
      <c r="CS57" s="1247"/>
      <c r="CT57" s="1247"/>
      <c r="CU57" s="1247"/>
      <c r="CV57" s="1247">
        <v>64.099999999999994</v>
      </c>
      <c r="CW57" s="1247"/>
      <c r="CX57" s="1247"/>
      <c r="CY57" s="1247"/>
      <c r="CZ57" s="1247"/>
      <c r="DA57" s="1247"/>
      <c r="DB57" s="1247"/>
      <c r="DC57" s="1247"/>
      <c r="DD57" s="385"/>
      <c r="DE57" s="384"/>
    </row>
    <row r="58" spans="1:109" s="380" customFormat="1" x14ac:dyDescent="0.15">
      <c r="A58" s="366"/>
      <c r="B58" s="384"/>
      <c r="G58" s="1253"/>
      <c r="H58" s="1253"/>
      <c r="I58" s="1248"/>
      <c r="J58" s="1248"/>
      <c r="K58" s="1254"/>
      <c r="L58" s="1254"/>
      <c r="M58" s="1254"/>
      <c r="N58" s="1254"/>
      <c r="AM58" s="366"/>
      <c r="AN58" s="1252"/>
      <c r="AO58" s="1252"/>
      <c r="AP58" s="1252"/>
      <c r="AQ58" s="1252"/>
      <c r="AR58" s="1252"/>
      <c r="AS58" s="1252"/>
      <c r="AT58" s="1252"/>
      <c r="AU58" s="1252"/>
      <c r="AV58" s="1252"/>
      <c r="AW58" s="1252"/>
      <c r="AX58" s="1252"/>
      <c r="AY58" s="1252"/>
      <c r="AZ58" s="1252"/>
      <c r="BA58" s="1252"/>
      <c r="BB58" s="1250"/>
      <c r="BC58" s="1250"/>
      <c r="BD58" s="1250"/>
      <c r="BE58" s="1250"/>
      <c r="BF58" s="1250"/>
      <c r="BG58" s="1250"/>
      <c r="BH58" s="1250"/>
      <c r="BI58" s="1250"/>
      <c r="BJ58" s="1250"/>
      <c r="BK58" s="1250"/>
      <c r="BL58" s="1250"/>
      <c r="BM58" s="1250"/>
      <c r="BN58" s="1250"/>
      <c r="BO58" s="1250"/>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9" t="s">
        <v>603</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x14ac:dyDescent="0.15">
      <c r="B66" s="372"/>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x14ac:dyDescent="0.15">
      <c r="B67" s="372"/>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x14ac:dyDescent="0.15">
      <c r="B68" s="372"/>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x14ac:dyDescent="0.15">
      <c r="B69" s="372"/>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53"/>
      <c r="H72" s="1253"/>
      <c r="I72" s="1253"/>
      <c r="J72" s="1253"/>
      <c r="K72" s="382"/>
      <c r="L72" s="382"/>
      <c r="M72" s="383"/>
      <c r="N72" s="383"/>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2" t="s">
        <v>560</v>
      </c>
      <c r="BQ72" s="1252"/>
      <c r="BR72" s="1252"/>
      <c r="BS72" s="1252"/>
      <c r="BT72" s="1252"/>
      <c r="BU72" s="1252"/>
      <c r="BV72" s="1252"/>
      <c r="BW72" s="1252"/>
      <c r="BX72" s="1252" t="s">
        <v>561</v>
      </c>
      <c r="BY72" s="1252"/>
      <c r="BZ72" s="1252"/>
      <c r="CA72" s="1252"/>
      <c r="CB72" s="1252"/>
      <c r="CC72" s="1252"/>
      <c r="CD72" s="1252"/>
      <c r="CE72" s="1252"/>
      <c r="CF72" s="1252" t="s">
        <v>562</v>
      </c>
      <c r="CG72" s="1252"/>
      <c r="CH72" s="1252"/>
      <c r="CI72" s="1252"/>
      <c r="CJ72" s="1252"/>
      <c r="CK72" s="1252"/>
      <c r="CL72" s="1252"/>
      <c r="CM72" s="1252"/>
      <c r="CN72" s="1252" t="s">
        <v>563</v>
      </c>
      <c r="CO72" s="1252"/>
      <c r="CP72" s="1252"/>
      <c r="CQ72" s="1252"/>
      <c r="CR72" s="1252"/>
      <c r="CS72" s="1252"/>
      <c r="CT72" s="1252"/>
      <c r="CU72" s="1252"/>
      <c r="CV72" s="1252" t="s">
        <v>564</v>
      </c>
      <c r="CW72" s="1252"/>
      <c r="CX72" s="1252"/>
      <c r="CY72" s="1252"/>
      <c r="CZ72" s="1252"/>
      <c r="DA72" s="1252"/>
      <c r="DB72" s="1252"/>
      <c r="DC72" s="1252"/>
    </row>
    <row r="73" spans="2:107" x14ac:dyDescent="0.15">
      <c r="B73" s="372"/>
      <c r="G73" s="1255"/>
      <c r="H73" s="1255"/>
      <c r="I73" s="1255"/>
      <c r="J73" s="1255"/>
      <c r="K73" s="1251"/>
      <c r="L73" s="1251"/>
      <c r="M73" s="1251"/>
      <c r="N73" s="1251"/>
      <c r="AM73" s="381"/>
      <c r="AN73" s="1250" t="s">
        <v>598</v>
      </c>
      <c r="AO73" s="1250"/>
      <c r="AP73" s="1250"/>
      <c r="AQ73" s="1250"/>
      <c r="AR73" s="1250"/>
      <c r="AS73" s="1250"/>
      <c r="AT73" s="1250"/>
      <c r="AU73" s="1250"/>
      <c r="AV73" s="1250"/>
      <c r="AW73" s="1250"/>
      <c r="AX73" s="1250"/>
      <c r="AY73" s="1250"/>
      <c r="AZ73" s="1250"/>
      <c r="BA73" s="1250"/>
      <c r="BB73" s="1250" t="s">
        <v>599</v>
      </c>
      <c r="BC73" s="1250"/>
      <c r="BD73" s="1250"/>
      <c r="BE73" s="1250"/>
      <c r="BF73" s="1250"/>
      <c r="BG73" s="1250"/>
      <c r="BH73" s="1250"/>
      <c r="BI73" s="1250"/>
      <c r="BJ73" s="1250"/>
      <c r="BK73" s="1250"/>
      <c r="BL73" s="1250"/>
      <c r="BM73" s="1250"/>
      <c r="BN73" s="1250"/>
      <c r="BO73" s="1250"/>
      <c r="BP73" s="1247">
        <v>28</v>
      </c>
      <c r="BQ73" s="1247"/>
      <c r="BR73" s="1247"/>
      <c r="BS73" s="1247"/>
      <c r="BT73" s="1247"/>
      <c r="BU73" s="1247"/>
      <c r="BV73" s="1247"/>
      <c r="BW73" s="1247"/>
      <c r="BX73" s="1247">
        <v>20.2</v>
      </c>
      <c r="BY73" s="1247"/>
      <c r="BZ73" s="1247"/>
      <c r="CA73" s="1247"/>
      <c r="CB73" s="1247"/>
      <c r="CC73" s="1247"/>
      <c r="CD73" s="1247"/>
      <c r="CE73" s="1247"/>
      <c r="CF73" s="1247">
        <v>12.2</v>
      </c>
      <c r="CG73" s="1247"/>
      <c r="CH73" s="1247"/>
      <c r="CI73" s="1247"/>
      <c r="CJ73" s="1247"/>
      <c r="CK73" s="1247"/>
      <c r="CL73" s="1247"/>
      <c r="CM73" s="1247"/>
      <c r="CN73" s="1247">
        <v>12.3</v>
      </c>
      <c r="CO73" s="1247"/>
      <c r="CP73" s="1247"/>
      <c r="CQ73" s="1247"/>
      <c r="CR73" s="1247"/>
      <c r="CS73" s="1247"/>
      <c r="CT73" s="1247"/>
      <c r="CU73" s="1247"/>
      <c r="CV73" s="1247">
        <v>1.3</v>
      </c>
      <c r="CW73" s="1247"/>
      <c r="CX73" s="1247"/>
      <c r="CY73" s="1247"/>
      <c r="CZ73" s="1247"/>
      <c r="DA73" s="1247"/>
      <c r="DB73" s="1247"/>
      <c r="DC73" s="1247"/>
    </row>
    <row r="74" spans="2:107" x14ac:dyDescent="0.15">
      <c r="B74" s="372"/>
      <c r="G74" s="1255"/>
      <c r="H74" s="1255"/>
      <c r="I74" s="1255"/>
      <c r="J74" s="1255"/>
      <c r="K74" s="1251"/>
      <c r="L74" s="1251"/>
      <c r="M74" s="1251"/>
      <c r="N74" s="1251"/>
      <c r="AM74" s="381"/>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x14ac:dyDescent="0.15">
      <c r="B75" s="372"/>
      <c r="G75" s="1255"/>
      <c r="H75" s="1255"/>
      <c r="I75" s="1253"/>
      <c r="J75" s="1253"/>
      <c r="K75" s="1254"/>
      <c r="L75" s="1254"/>
      <c r="M75" s="1254"/>
      <c r="N75" s="1254"/>
      <c r="AM75" s="381"/>
      <c r="AN75" s="1250"/>
      <c r="AO75" s="1250"/>
      <c r="AP75" s="1250"/>
      <c r="AQ75" s="1250"/>
      <c r="AR75" s="1250"/>
      <c r="AS75" s="1250"/>
      <c r="AT75" s="1250"/>
      <c r="AU75" s="1250"/>
      <c r="AV75" s="1250"/>
      <c r="AW75" s="1250"/>
      <c r="AX75" s="1250"/>
      <c r="AY75" s="1250"/>
      <c r="AZ75" s="1250"/>
      <c r="BA75" s="1250"/>
      <c r="BB75" s="1250" t="s">
        <v>604</v>
      </c>
      <c r="BC75" s="1250"/>
      <c r="BD75" s="1250"/>
      <c r="BE75" s="1250"/>
      <c r="BF75" s="1250"/>
      <c r="BG75" s="1250"/>
      <c r="BH75" s="1250"/>
      <c r="BI75" s="1250"/>
      <c r="BJ75" s="1250"/>
      <c r="BK75" s="1250"/>
      <c r="BL75" s="1250"/>
      <c r="BM75" s="1250"/>
      <c r="BN75" s="1250"/>
      <c r="BO75" s="1250"/>
      <c r="BP75" s="1247">
        <v>5</v>
      </c>
      <c r="BQ75" s="1247"/>
      <c r="BR75" s="1247"/>
      <c r="BS75" s="1247"/>
      <c r="BT75" s="1247"/>
      <c r="BU75" s="1247"/>
      <c r="BV75" s="1247"/>
      <c r="BW75" s="1247"/>
      <c r="BX75" s="1247">
        <v>5</v>
      </c>
      <c r="BY75" s="1247"/>
      <c r="BZ75" s="1247"/>
      <c r="CA75" s="1247"/>
      <c r="CB75" s="1247"/>
      <c r="CC75" s="1247"/>
      <c r="CD75" s="1247"/>
      <c r="CE75" s="1247"/>
      <c r="CF75" s="1247">
        <v>4.9000000000000004</v>
      </c>
      <c r="CG75" s="1247"/>
      <c r="CH75" s="1247"/>
      <c r="CI75" s="1247"/>
      <c r="CJ75" s="1247"/>
      <c r="CK75" s="1247"/>
      <c r="CL75" s="1247"/>
      <c r="CM75" s="1247"/>
      <c r="CN75" s="1247">
        <v>5.2</v>
      </c>
      <c r="CO75" s="1247"/>
      <c r="CP75" s="1247"/>
      <c r="CQ75" s="1247"/>
      <c r="CR75" s="1247"/>
      <c r="CS75" s="1247"/>
      <c r="CT75" s="1247"/>
      <c r="CU75" s="1247"/>
      <c r="CV75" s="1247">
        <v>6</v>
      </c>
      <c r="CW75" s="1247"/>
      <c r="CX75" s="1247"/>
      <c r="CY75" s="1247"/>
      <c r="CZ75" s="1247"/>
      <c r="DA75" s="1247"/>
      <c r="DB75" s="1247"/>
      <c r="DC75" s="1247"/>
    </row>
    <row r="76" spans="2:107" x14ac:dyDescent="0.15">
      <c r="B76" s="372"/>
      <c r="G76" s="1255"/>
      <c r="H76" s="1255"/>
      <c r="I76" s="1253"/>
      <c r="J76" s="1253"/>
      <c r="K76" s="1254"/>
      <c r="L76" s="1254"/>
      <c r="M76" s="1254"/>
      <c r="N76" s="1254"/>
      <c r="AM76" s="381"/>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x14ac:dyDescent="0.15">
      <c r="B77" s="372"/>
      <c r="G77" s="1253"/>
      <c r="H77" s="1253"/>
      <c r="I77" s="1253"/>
      <c r="J77" s="1253"/>
      <c r="K77" s="1251"/>
      <c r="L77" s="1251"/>
      <c r="M77" s="1251"/>
      <c r="N77" s="1251"/>
      <c r="AN77" s="1252" t="s">
        <v>601</v>
      </c>
      <c r="AO77" s="1252"/>
      <c r="AP77" s="1252"/>
      <c r="AQ77" s="1252"/>
      <c r="AR77" s="1252"/>
      <c r="AS77" s="1252"/>
      <c r="AT77" s="1252"/>
      <c r="AU77" s="1252"/>
      <c r="AV77" s="1252"/>
      <c r="AW77" s="1252"/>
      <c r="AX77" s="1252"/>
      <c r="AY77" s="1252"/>
      <c r="AZ77" s="1252"/>
      <c r="BA77" s="1252"/>
      <c r="BB77" s="1250" t="s">
        <v>599</v>
      </c>
      <c r="BC77" s="1250"/>
      <c r="BD77" s="1250"/>
      <c r="BE77" s="1250"/>
      <c r="BF77" s="1250"/>
      <c r="BG77" s="1250"/>
      <c r="BH77" s="1250"/>
      <c r="BI77" s="1250"/>
      <c r="BJ77" s="1250"/>
      <c r="BK77" s="1250"/>
      <c r="BL77" s="1250"/>
      <c r="BM77" s="1250"/>
      <c r="BN77" s="1250"/>
      <c r="BO77" s="1250"/>
      <c r="BP77" s="1247">
        <v>24.2</v>
      </c>
      <c r="BQ77" s="1247"/>
      <c r="BR77" s="1247"/>
      <c r="BS77" s="1247"/>
      <c r="BT77" s="1247"/>
      <c r="BU77" s="1247"/>
      <c r="BV77" s="1247"/>
      <c r="BW77" s="1247"/>
      <c r="BX77" s="1247">
        <v>22.1</v>
      </c>
      <c r="BY77" s="1247"/>
      <c r="BZ77" s="1247"/>
      <c r="CA77" s="1247"/>
      <c r="CB77" s="1247"/>
      <c r="CC77" s="1247"/>
      <c r="CD77" s="1247"/>
      <c r="CE77" s="1247"/>
      <c r="CF77" s="1247">
        <v>20.399999999999999</v>
      </c>
      <c r="CG77" s="1247"/>
      <c r="CH77" s="1247"/>
      <c r="CI77" s="1247"/>
      <c r="CJ77" s="1247"/>
      <c r="CK77" s="1247"/>
      <c r="CL77" s="1247"/>
      <c r="CM77" s="1247"/>
      <c r="CN77" s="1247">
        <v>11.2</v>
      </c>
      <c r="CO77" s="1247"/>
      <c r="CP77" s="1247"/>
      <c r="CQ77" s="1247"/>
      <c r="CR77" s="1247"/>
      <c r="CS77" s="1247"/>
      <c r="CT77" s="1247"/>
      <c r="CU77" s="1247"/>
      <c r="CV77" s="1247">
        <v>4.5999999999999996</v>
      </c>
      <c r="CW77" s="1247"/>
      <c r="CX77" s="1247"/>
      <c r="CY77" s="1247"/>
      <c r="CZ77" s="1247"/>
      <c r="DA77" s="1247"/>
      <c r="DB77" s="1247"/>
      <c r="DC77" s="1247"/>
    </row>
    <row r="78" spans="2:107" x14ac:dyDescent="0.15">
      <c r="B78" s="372"/>
      <c r="G78" s="1253"/>
      <c r="H78" s="1253"/>
      <c r="I78" s="1253"/>
      <c r="J78" s="1253"/>
      <c r="K78" s="1251"/>
      <c r="L78" s="1251"/>
      <c r="M78" s="1251"/>
      <c r="N78" s="1251"/>
      <c r="AN78" s="1252"/>
      <c r="AO78" s="1252"/>
      <c r="AP78" s="1252"/>
      <c r="AQ78" s="1252"/>
      <c r="AR78" s="1252"/>
      <c r="AS78" s="1252"/>
      <c r="AT78" s="1252"/>
      <c r="AU78" s="1252"/>
      <c r="AV78" s="1252"/>
      <c r="AW78" s="1252"/>
      <c r="AX78" s="1252"/>
      <c r="AY78" s="1252"/>
      <c r="AZ78" s="1252"/>
      <c r="BA78" s="1252"/>
      <c r="BB78" s="1250"/>
      <c r="BC78" s="1250"/>
      <c r="BD78" s="1250"/>
      <c r="BE78" s="1250"/>
      <c r="BF78" s="1250"/>
      <c r="BG78" s="1250"/>
      <c r="BH78" s="1250"/>
      <c r="BI78" s="1250"/>
      <c r="BJ78" s="1250"/>
      <c r="BK78" s="1250"/>
      <c r="BL78" s="1250"/>
      <c r="BM78" s="1250"/>
      <c r="BN78" s="1250"/>
      <c r="BO78" s="1250"/>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x14ac:dyDescent="0.15">
      <c r="B79" s="372"/>
      <c r="G79" s="1253"/>
      <c r="H79" s="1253"/>
      <c r="I79" s="1248"/>
      <c r="J79" s="1248"/>
      <c r="K79" s="1249"/>
      <c r="L79" s="1249"/>
      <c r="M79" s="1249"/>
      <c r="N79" s="1249"/>
      <c r="AN79" s="1252"/>
      <c r="AO79" s="1252"/>
      <c r="AP79" s="1252"/>
      <c r="AQ79" s="1252"/>
      <c r="AR79" s="1252"/>
      <c r="AS79" s="1252"/>
      <c r="AT79" s="1252"/>
      <c r="AU79" s="1252"/>
      <c r="AV79" s="1252"/>
      <c r="AW79" s="1252"/>
      <c r="AX79" s="1252"/>
      <c r="AY79" s="1252"/>
      <c r="AZ79" s="1252"/>
      <c r="BA79" s="1252"/>
      <c r="BB79" s="1250" t="s">
        <v>604</v>
      </c>
      <c r="BC79" s="1250"/>
      <c r="BD79" s="1250"/>
      <c r="BE79" s="1250"/>
      <c r="BF79" s="1250"/>
      <c r="BG79" s="1250"/>
      <c r="BH79" s="1250"/>
      <c r="BI79" s="1250"/>
      <c r="BJ79" s="1250"/>
      <c r="BK79" s="1250"/>
      <c r="BL79" s="1250"/>
      <c r="BM79" s="1250"/>
      <c r="BN79" s="1250"/>
      <c r="BO79" s="1250"/>
      <c r="BP79" s="1247">
        <v>6.4</v>
      </c>
      <c r="BQ79" s="1247"/>
      <c r="BR79" s="1247"/>
      <c r="BS79" s="1247"/>
      <c r="BT79" s="1247"/>
      <c r="BU79" s="1247"/>
      <c r="BV79" s="1247"/>
      <c r="BW79" s="1247"/>
      <c r="BX79" s="1247">
        <v>6.3</v>
      </c>
      <c r="BY79" s="1247"/>
      <c r="BZ79" s="1247"/>
      <c r="CA79" s="1247"/>
      <c r="CB79" s="1247"/>
      <c r="CC79" s="1247"/>
      <c r="CD79" s="1247"/>
      <c r="CE79" s="1247"/>
      <c r="CF79" s="1247">
        <v>6.2</v>
      </c>
      <c r="CG79" s="1247"/>
      <c r="CH79" s="1247"/>
      <c r="CI79" s="1247"/>
      <c r="CJ79" s="1247"/>
      <c r="CK79" s="1247"/>
      <c r="CL79" s="1247"/>
      <c r="CM79" s="1247"/>
      <c r="CN79" s="1247">
        <v>5.7</v>
      </c>
      <c r="CO79" s="1247"/>
      <c r="CP79" s="1247"/>
      <c r="CQ79" s="1247"/>
      <c r="CR79" s="1247"/>
      <c r="CS79" s="1247"/>
      <c r="CT79" s="1247"/>
      <c r="CU79" s="1247"/>
      <c r="CV79" s="1247">
        <v>5.8</v>
      </c>
      <c r="CW79" s="1247"/>
      <c r="CX79" s="1247"/>
      <c r="CY79" s="1247"/>
      <c r="CZ79" s="1247"/>
      <c r="DA79" s="1247"/>
      <c r="DB79" s="1247"/>
      <c r="DC79" s="1247"/>
    </row>
    <row r="80" spans="2:107" x14ac:dyDescent="0.15">
      <c r="B80" s="372"/>
      <c r="G80" s="1253"/>
      <c r="H80" s="1253"/>
      <c r="I80" s="1248"/>
      <c r="J80" s="1248"/>
      <c r="K80" s="1249"/>
      <c r="L80" s="1249"/>
      <c r="M80" s="1249"/>
      <c r="N80" s="1249"/>
      <c r="AN80" s="1252"/>
      <c r="AO80" s="1252"/>
      <c r="AP80" s="1252"/>
      <c r="AQ80" s="1252"/>
      <c r="AR80" s="1252"/>
      <c r="AS80" s="1252"/>
      <c r="AT80" s="1252"/>
      <c r="AU80" s="1252"/>
      <c r="AV80" s="1252"/>
      <c r="AW80" s="1252"/>
      <c r="AX80" s="1252"/>
      <c r="AY80" s="1252"/>
      <c r="AZ80" s="1252"/>
      <c r="BA80" s="1252"/>
      <c r="BB80" s="1250"/>
      <c r="BC80" s="1250"/>
      <c r="BD80" s="1250"/>
      <c r="BE80" s="1250"/>
      <c r="BF80" s="1250"/>
      <c r="BG80" s="1250"/>
      <c r="BH80" s="1250"/>
      <c r="BI80" s="1250"/>
      <c r="BJ80" s="1250"/>
      <c r="BK80" s="1250"/>
      <c r="BL80" s="1250"/>
      <c r="BM80" s="1250"/>
      <c r="BN80" s="1250"/>
      <c r="BO80" s="1250"/>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CjY4Oafvih+TJdY3feKYxOZryvFoEBGUK0mTNzU5R1ask92dHV0lwudO6XZcyB17AYtH6FpulnaDkmws6oZ2vw==" saltValue="3h0WZuNMPDNDVeuHQtuvQ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4306A-1872-4A50-AFDA-3D583CEE241D}">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BmhWBIlvMIX9Zz7puaITxKjAUdSv6y6If20snD/fcoTTeQ/rtaf980eIqIr2zEs/6oFqtFV1aVMvdI0VRPWZ1g==" saltValue="g0BndrWIix3NFidv224Lp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1C1E5-D84C-4154-99CD-A0FD205BCD7E}">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c/tw5muQihWjLYZYnmQNrdz6qUYwtYmn7BBJCtw1VG0UJ7mP8sNXTh9VIr4QAkfcYxWrTL2LzATihSIiMd3WZw==" saltValue="U4o1EyLyh+qqhw1ghOjh5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557</v>
      </c>
      <c r="G2" s="151"/>
      <c r="H2" s="152"/>
    </row>
    <row r="3" spans="1:8" x14ac:dyDescent="0.15">
      <c r="A3" s="148" t="s">
        <v>550</v>
      </c>
      <c r="B3" s="153"/>
      <c r="C3" s="154"/>
      <c r="D3" s="155">
        <v>61632</v>
      </c>
      <c r="E3" s="156"/>
      <c r="F3" s="157">
        <v>41934</v>
      </c>
      <c r="G3" s="158"/>
      <c r="H3" s="159"/>
    </row>
    <row r="4" spans="1:8" x14ac:dyDescent="0.15">
      <c r="A4" s="160"/>
      <c r="B4" s="161"/>
      <c r="C4" s="162"/>
      <c r="D4" s="163">
        <v>31516</v>
      </c>
      <c r="E4" s="164"/>
      <c r="F4" s="165">
        <v>23352</v>
      </c>
      <c r="G4" s="166"/>
      <c r="H4" s="167"/>
    </row>
    <row r="5" spans="1:8" x14ac:dyDescent="0.15">
      <c r="A5" s="148" t="s">
        <v>552</v>
      </c>
      <c r="B5" s="153"/>
      <c r="C5" s="154"/>
      <c r="D5" s="155">
        <v>68488</v>
      </c>
      <c r="E5" s="156"/>
      <c r="F5" s="157">
        <v>45588</v>
      </c>
      <c r="G5" s="158"/>
      <c r="H5" s="159"/>
    </row>
    <row r="6" spans="1:8" x14ac:dyDescent="0.15">
      <c r="A6" s="160"/>
      <c r="B6" s="161"/>
      <c r="C6" s="162"/>
      <c r="D6" s="163">
        <v>28567</v>
      </c>
      <c r="E6" s="164"/>
      <c r="F6" s="165">
        <v>24150</v>
      </c>
      <c r="G6" s="166"/>
      <c r="H6" s="167"/>
    </row>
    <row r="7" spans="1:8" x14ac:dyDescent="0.15">
      <c r="A7" s="148" t="s">
        <v>553</v>
      </c>
      <c r="B7" s="153"/>
      <c r="C7" s="154"/>
      <c r="D7" s="155">
        <v>48744</v>
      </c>
      <c r="E7" s="156"/>
      <c r="F7" s="157">
        <v>45483</v>
      </c>
      <c r="G7" s="158"/>
      <c r="H7" s="159"/>
    </row>
    <row r="8" spans="1:8" x14ac:dyDescent="0.15">
      <c r="A8" s="160"/>
      <c r="B8" s="161"/>
      <c r="C8" s="162"/>
      <c r="D8" s="163">
        <v>24212</v>
      </c>
      <c r="E8" s="164"/>
      <c r="F8" s="165">
        <v>24241</v>
      </c>
      <c r="G8" s="166"/>
      <c r="H8" s="167"/>
    </row>
    <row r="9" spans="1:8" x14ac:dyDescent="0.15">
      <c r="A9" s="148" t="s">
        <v>554</v>
      </c>
      <c r="B9" s="153"/>
      <c r="C9" s="154"/>
      <c r="D9" s="155">
        <v>46212</v>
      </c>
      <c r="E9" s="156"/>
      <c r="F9" s="157">
        <v>45945</v>
      </c>
      <c r="G9" s="158"/>
      <c r="H9" s="159"/>
    </row>
    <row r="10" spans="1:8" x14ac:dyDescent="0.15">
      <c r="A10" s="160"/>
      <c r="B10" s="161"/>
      <c r="C10" s="162"/>
      <c r="D10" s="163">
        <v>17299</v>
      </c>
      <c r="E10" s="164"/>
      <c r="F10" s="165">
        <v>25180</v>
      </c>
      <c r="G10" s="166"/>
      <c r="H10" s="167"/>
    </row>
    <row r="11" spans="1:8" x14ac:dyDescent="0.15">
      <c r="A11" s="148" t="s">
        <v>555</v>
      </c>
      <c r="B11" s="153"/>
      <c r="C11" s="154"/>
      <c r="D11" s="155">
        <v>54718</v>
      </c>
      <c r="E11" s="156"/>
      <c r="F11" s="157">
        <v>44475</v>
      </c>
      <c r="G11" s="158"/>
      <c r="H11" s="159"/>
    </row>
    <row r="12" spans="1:8" x14ac:dyDescent="0.15">
      <c r="A12" s="160"/>
      <c r="B12" s="161"/>
      <c r="C12" s="168"/>
      <c r="D12" s="163">
        <v>27984</v>
      </c>
      <c r="E12" s="164"/>
      <c r="F12" s="165">
        <v>24780</v>
      </c>
      <c r="G12" s="166"/>
      <c r="H12" s="167"/>
    </row>
    <row r="13" spans="1:8" x14ac:dyDescent="0.15">
      <c r="A13" s="148"/>
      <c r="B13" s="153"/>
      <c r="C13" s="169"/>
      <c r="D13" s="170">
        <v>55959</v>
      </c>
      <c r="E13" s="171"/>
      <c r="F13" s="172">
        <v>44685</v>
      </c>
      <c r="G13" s="173"/>
      <c r="H13" s="159"/>
    </row>
    <row r="14" spans="1:8" x14ac:dyDescent="0.15">
      <c r="A14" s="160"/>
      <c r="B14" s="161"/>
      <c r="C14" s="162"/>
      <c r="D14" s="163">
        <v>25916</v>
      </c>
      <c r="E14" s="164"/>
      <c r="F14" s="165">
        <v>24341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5.4</v>
      </c>
      <c r="C19" s="174">
        <f>ROUND(VALUE(SUBSTITUTE(実質収支比率等に係る経年分析!G$48,"▲","-")),2)</f>
        <v>5.38</v>
      </c>
      <c r="D19" s="174">
        <f>ROUND(VALUE(SUBSTITUTE(実質収支比率等に係る経年分析!H$48,"▲","-")),2)</f>
        <v>4.8899999999999997</v>
      </c>
      <c r="E19" s="174">
        <f>ROUND(VALUE(SUBSTITUTE(実質収支比率等に係る経年分析!I$48,"▲","-")),2)</f>
        <v>10.119999999999999</v>
      </c>
      <c r="F19" s="174">
        <f>ROUND(VALUE(SUBSTITUTE(実質収支比率等に係る経年分析!J$48,"▲","-")),2)</f>
        <v>7.4</v>
      </c>
    </row>
    <row r="20" spans="1:11" x14ac:dyDescent="0.15">
      <c r="A20" s="174" t="s">
        <v>56</v>
      </c>
      <c r="B20" s="174">
        <f>ROUND(VALUE(SUBSTITUTE(実質収支比率等に係る経年分析!F$47,"▲","-")),2)</f>
        <v>13.15</v>
      </c>
      <c r="C20" s="174">
        <f>ROUND(VALUE(SUBSTITUTE(実質収支比率等に係る経年分析!G$47,"▲","-")),2)</f>
        <v>12.38</v>
      </c>
      <c r="D20" s="174">
        <f>ROUND(VALUE(SUBSTITUTE(実質収支比率等に係る経年分析!H$47,"▲","-")),2)</f>
        <v>13.27</v>
      </c>
      <c r="E20" s="174">
        <f>ROUND(VALUE(SUBSTITUTE(実質収支比率等に係る経年分析!I$47,"▲","-")),2)</f>
        <v>13.51</v>
      </c>
      <c r="F20" s="174">
        <f>ROUND(VALUE(SUBSTITUTE(実質収支比率等に係る経年分析!J$47,"▲","-")),2)</f>
        <v>15.56</v>
      </c>
    </row>
    <row r="21" spans="1:11" x14ac:dyDescent="0.15">
      <c r="A21" s="174" t="s">
        <v>57</v>
      </c>
      <c r="B21" s="174">
        <f>IF(ISNUMBER(VALUE(SUBSTITUTE(実質収支比率等に係る経年分析!F$49,"▲","-"))),ROUND(VALUE(SUBSTITUTE(実質収支比率等に係る経年分析!F$49,"▲","-")),2),NA())</f>
        <v>-4.08</v>
      </c>
      <c r="C21" s="174">
        <f>IF(ISNUMBER(VALUE(SUBSTITUTE(実質収支比率等に係る経年分析!G$49,"▲","-"))),ROUND(VALUE(SUBSTITUTE(実質収支比率等に係る経年分析!G$49,"▲","-")),2),NA())</f>
        <v>-1.63</v>
      </c>
      <c r="D21" s="174">
        <f>IF(ISNUMBER(VALUE(SUBSTITUTE(実質収支比率等に係る経年分析!H$49,"▲","-"))),ROUND(VALUE(SUBSTITUTE(実質収支比率等に係る経年分析!H$49,"▲","-")),2),NA())</f>
        <v>-0.73</v>
      </c>
      <c r="E21" s="174">
        <f>IF(ISNUMBER(VALUE(SUBSTITUTE(実質収支比率等に係る経年分析!I$49,"▲","-"))),ROUND(VALUE(SUBSTITUTE(実質収支比率等に係る経年分析!I$49,"▲","-")),2),NA())</f>
        <v>5.48</v>
      </c>
      <c r="F21" s="174">
        <f>IF(ISNUMBER(VALUE(SUBSTITUTE(実質収支比率等に係る経年分析!J$49,"▲","-"))),ROUND(VALUE(SUBSTITUTE(実質収支比率等に係る経年分析!J$49,"▲","-")),2),NA())</f>
        <v>-3.19</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駐車場事業特別会計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国民健康保険特別会計</v>
      </c>
      <c r="B32" s="175">
        <f>IF(ROUND(VALUE(SUBSTITUTE(連結実質赤字比率に係る赤字・黒字の構成分析!F$38,"▲", "-")), 2) &lt; 0, ABS(ROUND(VALUE(SUBSTITUTE(連結実質赤字比率に係る赤字・黒字の構成分析!F$38,"▲", "-")), 2)), NA())</f>
        <v>1.19</v>
      </c>
      <c r="C32" s="175" t="e">
        <f>IF(ROUND(VALUE(SUBSTITUTE(連結実質赤字比率に係る赤字・黒字の構成分析!F$38,"▲", "-")), 2) &gt;= 0, ABS(ROUND(VALUE(SUBSTITUTE(連結実質赤字比率に係る赤字・黒字の構成分析!F$38,"▲", "-")), 2)), NA())</f>
        <v>#N/A</v>
      </c>
      <c r="D32" s="175">
        <f>IF(ROUND(VALUE(SUBSTITUTE(連結実質赤字比率に係る赤字・黒字の構成分析!G$38,"▲", "-")), 2) &lt; 0, ABS(ROUND(VALUE(SUBSTITUTE(連結実質赤字比率に係る赤字・黒字の構成分析!G$38,"▲", "-")), 2)), NA())</f>
        <v>0.87</v>
      </c>
      <c r="E32" s="175" t="e">
        <f>IF(ROUND(VALUE(SUBSTITUTE(連結実質赤字比率に係る赤字・黒字の構成分析!G$38,"▲", "-")), 2) &gt;= 0, ABS(ROUND(VALUE(SUBSTITUTE(連結実質赤字比率に係る赤字・黒字の構成分析!G$38,"▲", "-")), 2)), NA())</f>
        <v>#N/A</v>
      </c>
      <c r="F32" s="175">
        <f>IF(ROUND(VALUE(SUBSTITUTE(連結実質赤字比率に係る赤字・黒字の構成分析!H$38,"▲", "-")), 2) &lt; 0, ABS(ROUND(VALUE(SUBSTITUTE(連結実質赤字比率に係る赤字・黒字の構成分析!H$38,"▲", "-")), 2)), NA())</f>
        <v>0.05</v>
      </c>
      <c r="G32" s="175" t="e">
        <f>IF(ROUND(VALUE(SUBSTITUTE(連結実質赤字比率に係る赤字・黒字の構成分析!H$38,"▲", "-")), 2) &gt;= 0, ABS(ROUND(VALUE(SUBSTITUTE(連結実質赤字比率に係る赤字・黒字の構成分析!H$38,"▲", "-")), 2)), NA())</f>
        <v>#N/A</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0.55000000000000004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0.73</v>
      </c>
    </row>
    <row r="34" spans="1:16" x14ac:dyDescent="0.15">
      <c r="A34" s="175" t="str">
        <f>IF(連結実質赤字比率に係る赤字・黒字の構成分析!C$36="",NA(),連結実質赤字比率に係る赤字・黒字の構成分析!C$36)</f>
        <v>恵庭市水道事業会計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4.7699999999999996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4.4400000000000004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4.8899999999999997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10.119999999999999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7.39</v>
      </c>
    </row>
    <row r="36" spans="1:16" x14ac:dyDescent="0.15">
      <c r="A36" s="175" t="str">
        <f>IF(連結実質赤字比率に係る赤字・黒字の構成分析!C$34="",NA(),連結実質赤字比率に係る赤字・黒字の構成分析!C$34)</f>
        <v>恵庭市下水道事業会計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12.22</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2443</v>
      </c>
      <c r="E42" s="176"/>
      <c r="F42" s="176"/>
      <c r="G42" s="176">
        <f>'実質公債費比率（分子）の構造'!L$52</f>
        <v>2404</v>
      </c>
      <c r="H42" s="176"/>
      <c r="I42" s="176"/>
      <c r="J42" s="176">
        <f>'実質公債費比率（分子）の構造'!M$52</f>
        <v>2421</v>
      </c>
      <c r="K42" s="176"/>
      <c r="L42" s="176"/>
      <c r="M42" s="176">
        <f>'実質公債費比率（分子）の構造'!N$52</f>
        <v>2376</v>
      </c>
      <c r="N42" s="176"/>
      <c r="O42" s="176"/>
      <c r="P42" s="176">
        <f>'実質公債費比率（分子）の構造'!O$52</f>
        <v>2289</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23</v>
      </c>
      <c r="C44" s="176"/>
      <c r="D44" s="176"/>
      <c r="E44" s="176">
        <f>'実質公債費比率（分子）の構造'!L$50</f>
        <v>18</v>
      </c>
      <c r="F44" s="176"/>
      <c r="G44" s="176"/>
      <c r="H44" s="176">
        <f>'実質公債費比率（分子）の構造'!M$50</f>
        <v>22</v>
      </c>
      <c r="I44" s="176"/>
      <c r="J44" s="176"/>
      <c r="K44" s="176">
        <f>'実質公債費比率（分子）の構造'!N$50</f>
        <v>38</v>
      </c>
      <c r="L44" s="176"/>
      <c r="M44" s="176"/>
      <c r="N44" s="176">
        <f>'実質公債費比率（分子）の構造'!O$50</f>
        <v>20</v>
      </c>
      <c r="O44" s="176"/>
      <c r="P44" s="176"/>
    </row>
    <row r="45" spans="1:16" x14ac:dyDescent="0.15">
      <c r="A45" s="176" t="s">
        <v>67</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68</v>
      </c>
      <c r="B46" s="176">
        <f>'実質公債費比率（分子）の構造'!K$48</f>
        <v>664</v>
      </c>
      <c r="C46" s="176"/>
      <c r="D46" s="176"/>
      <c r="E46" s="176">
        <f>'実質公債費比率（分子）の構造'!L$48</f>
        <v>581</v>
      </c>
      <c r="F46" s="176"/>
      <c r="G46" s="176"/>
      <c r="H46" s="176">
        <f>'実質公債費比率（分子）の構造'!M$48</f>
        <v>538</v>
      </c>
      <c r="I46" s="176"/>
      <c r="J46" s="176"/>
      <c r="K46" s="176">
        <f>'実質公債費比率（分子）の構造'!N$48</f>
        <v>519</v>
      </c>
      <c r="L46" s="176"/>
      <c r="M46" s="176"/>
      <c r="N46" s="176">
        <f>'実質公債費比率（分子）の構造'!O$48</f>
        <v>519</v>
      </c>
      <c r="O46" s="176"/>
      <c r="P46" s="176"/>
    </row>
    <row r="47" spans="1:16" x14ac:dyDescent="0.15">
      <c r="A47" s="176" t="s">
        <v>13</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2401</v>
      </c>
      <c r="C49" s="176"/>
      <c r="D49" s="176"/>
      <c r="E49" s="176">
        <f>'実質公債費比率（分子）の構造'!L$45</f>
        <v>2456</v>
      </c>
      <c r="F49" s="176"/>
      <c r="G49" s="176"/>
      <c r="H49" s="176">
        <f>'実質公債費比率（分子）の構造'!M$45</f>
        <v>2493</v>
      </c>
      <c r="I49" s="176"/>
      <c r="J49" s="176"/>
      <c r="K49" s="176">
        <f>'実質公債費比率（分子）の構造'!N$45</f>
        <v>2665</v>
      </c>
      <c r="L49" s="176"/>
      <c r="M49" s="176"/>
      <c r="N49" s="176">
        <f>'実質公債費比率（分子）の構造'!O$45</f>
        <v>2792</v>
      </c>
      <c r="O49" s="176"/>
      <c r="P49" s="176"/>
    </row>
    <row r="50" spans="1:16" x14ac:dyDescent="0.15">
      <c r="A50" s="176" t="s">
        <v>71</v>
      </c>
      <c r="B50" s="176" t="e">
        <f>NA()</f>
        <v>#N/A</v>
      </c>
      <c r="C50" s="176">
        <f>IF(ISNUMBER('実質公債費比率（分子）の構造'!K$53),'実質公債費比率（分子）の構造'!K$53,NA())</f>
        <v>646</v>
      </c>
      <c r="D50" s="176" t="e">
        <f>NA()</f>
        <v>#N/A</v>
      </c>
      <c r="E50" s="176" t="e">
        <f>NA()</f>
        <v>#N/A</v>
      </c>
      <c r="F50" s="176">
        <f>IF(ISNUMBER('実質公債費比率（分子）の構造'!L$53),'実質公債費比率（分子）の構造'!L$53,NA())</f>
        <v>652</v>
      </c>
      <c r="G50" s="176" t="e">
        <f>NA()</f>
        <v>#N/A</v>
      </c>
      <c r="H50" s="176" t="e">
        <f>NA()</f>
        <v>#N/A</v>
      </c>
      <c r="I50" s="176">
        <f>IF(ISNUMBER('実質公債費比率（分子）の構造'!M$53),'実質公債費比率（分子）の構造'!M$53,NA())</f>
        <v>633</v>
      </c>
      <c r="J50" s="176" t="e">
        <f>NA()</f>
        <v>#N/A</v>
      </c>
      <c r="K50" s="176" t="e">
        <f>NA()</f>
        <v>#N/A</v>
      </c>
      <c r="L50" s="176">
        <f>IF(ISNUMBER('実質公債費比率（分子）の構造'!N$53),'実質公債費比率（分子）の構造'!N$53,NA())</f>
        <v>847</v>
      </c>
      <c r="M50" s="176" t="e">
        <f>NA()</f>
        <v>#N/A</v>
      </c>
      <c r="N50" s="176" t="e">
        <f>NA()</f>
        <v>#N/A</v>
      </c>
      <c r="O50" s="176">
        <f>IF(ISNUMBER('実質公債費比率（分子）の構造'!O$53),'実質公債費比率（分子）の構造'!O$53,NA())</f>
        <v>1043</v>
      </c>
      <c r="P50" s="176" t="e">
        <f>NA()</f>
        <v>#N/A</v>
      </c>
    </row>
    <row r="53" spans="1:16" x14ac:dyDescent="0.15">
      <c r="A53" s="144" t="s">
        <v>72</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44</v>
      </c>
      <c r="B56" s="175"/>
      <c r="C56" s="175"/>
      <c r="D56" s="175">
        <f>'将来負担比率（分子）の構造'!I$52</f>
        <v>21847</v>
      </c>
      <c r="E56" s="175"/>
      <c r="F56" s="175"/>
      <c r="G56" s="175">
        <f>'将来負担比率（分子）の構造'!J$52</f>
        <v>21829</v>
      </c>
      <c r="H56" s="175"/>
      <c r="I56" s="175"/>
      <c r="J56" s="175">
        <f>'将来負担比率（分子）の構造'!K$52</f>
        <v>21432</v>
      </c>
      <c r="K56" s="175"/>
      <c r="L56" s="175"/>
      <c r="M56" s="175">
        <f>'将来負担比率（分子）の構造'!L$52</f>
        <v>21177</v>
      </c>
      <c r="N56" s="175"/>
      <c r="O56" s="175"/>
      <c r="P56" s="175">
        <f>'将来負担比率（分子）の構造'!M$52</f>
        <v>20203</v>
      </c>
    </row>
    <row r="57" spans="1:16" x14ac:dyDescent="0.15">
      <c r="A57" s="175" t="s">
        <v>43</v>
      </c>
      <c r="B57" s="175"/>
      <c r="C57" s="175"/>
      <c r="D57" s="175">
        <f>'将来負担比率（分子）の構造'!I$51</f>
        <v>7025</v>
      </c>
      <c r="E57" s="175"/>
      <c r="F57" s="175"/>
      <c r="G57" s="175">
        <f>'将来負担比率（分子）の構造'!J$51</f>
        <v>7460</v>
      </c>
      <c r="H57" s="175"/>
      <c r="I57" s="175"/>
      <c r="J57" s="175">
        <f>'将来負担比率（分子）の構造'!K$51</f>
        <v>7582</v>
      </c>
      <c r="K57" s="175"/>
      <c r="L57" s="175"/>
      <c r="M57" s="175">
        <f>'将来負担比率（分子）の構造'!L$51</f>
        <v>6000</v>
      </c>
      <c r="N57" s="175"/>
      <c r="O57" s="175"/>
      <c r="P57" s="175">
        <f>'将来負担比率（分子）の構造'!M$51</f>
        <v>5993</v>
      </c>
    </row>
    <row r="58" spans="1:16" x14ac:dyDescent="0.15">
      <c r="A58" s="175" t="s">
        <v>42</v>
      </c>
      <c r="B58" s="175"/>
      <c r="C58" s="175"/>
      <c r="D58" s="175">
        <f>'将来負担比率（分子）の構造'!I$50</f>
        <v>4662</v>
      </c>
      <c r="E58" s="175"/>
      <c r="F58" s="175"/>
      <c r="G58" s="175">
        <f>'将来負担比率（分子）の構造'!J$50</f>
        <v>4952</v>
      </c>
      <c r="H58" s="175"/>
      <c r="I58" s="175"/>
      <c r="J58" s="175">
        <f>'将来負担比率（分子）の構造'!K$50</f>
        <v>5432</v>
      </c>
      <c r="K58" s="175"/>
      <c r="L58" s="175"/>
      <c r="M58" s="175">
        <f>'将来負担比率（分子）の構造'!L$50</f>
        <v>6319</v>
      </c>
      <c r="N58" s="175"/>
      <c r="O58" s="175"/>
      <c r="P58" s="175">
        <f>'将来負担比率（分子）の構造'!M$50</f>
        <v>7385</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3</v>
      </c>
      <c r="L61" s="175"/>
      <c r="M61" s="175"/>
      <c r="N61" s="175" t="str">
        <f>'将来負担比率（分子）の構造'!M$46</f>
        <v>-</v>
      </c>
      <c r="O61" s="175"/>
      <c r="P61" s="175"/>
    </row>
    <row r="62" spans="1:16" x14ac:dyDescent="0.15">
      <c r="A62" s="175" t="s">
        <v>36</v>
      </c>
      <c r="B62" s="175">
        <f>'将来負担比率（分子）の構造'!I$45</f>
        <v>1988</v>
      </c>
      <c r="C62" s="175"/>
      <c r="D62" s="175"/>
      <c r="E62" s="175">
        <f>'将来負担比率（分子）の構造'!J$45</f>
        <v>1757</v>
      </c>
      <c r="F62" s="175"/>
      <c r="G62" s="175"/>
      <c r="H62" s="175">
        <f>'将来負担比率（分子）の構造'!K$45</f>
        <v>1620</v>
      </c>
      <c r="I62" s="175"/>
      <c r="J62" s="175"/>
      <c r="K62" s="175">
        <f>'将来負担比率（分子）の構造'!L$45</f>
        <v>1532</v>
      </c>
      <c r="L62" s="175"/>
      <c r="M62" s="175"/>
      <c r="N62" s="175">
        <f>'将来負担比率（分子）の構造'!M$45</f>
        <v>1388</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7716</v>
      </c>
      <c r="C64" s="175"/>
      <c r="D64" s="175"/>
      <c r="E64" s="175">
        <f>'将来負担比率（分子）の構造'!J$43</f>
        <v>7120</v>
      </c>
      <c r="F64" s="175"/>
      <c r="G64" s="175"/>
      <c r="H64" s="175">
        <f>'将来負担比率（分子）の構造'!K$43</f>
        <v>6829</v>
      </c>
      <c r="I64" s="175"/>
      <c r="J64" s="175"/>
      <c r="K64" s="175">
        <f>'将来負担比率（分子）の構造'!L$43</f>
        <v>6375</v>
      </c>
      <c r="L64" s="175"/>
      <c r="M64" s="175"/>
      <c r="N64" s="175">
        <f>'将来負担比率（分子）の構造'!M$43</f>
        <v>6193</v>
      </c>
      <c r="O64" s="175"/>
      <c r="P64" s="175"/>
    </row>
    <row r="65" spans="1:16" x14ac:dyDescent="0.15">
      <c r="A65" s="175" t="s">
        <v>33</v>
      </c>
      <c r="B65" s="175">
        <f>'将来負担比率（分子）の構造'!I$42</f>
        <v>56</v>
      </c>
      <c r="C65" s="175"/>
      <c r="D65" s="175"/>
      <c r="E65" s="175">
        <f>'将来負担比率（分子）の構造'!J$42</f>
        <v>40</v>
      </c>
      <c r="F65" s="175"/>
      <c r="G65" s="175"/>
      <c r="H65" s="175">
        <f>'将来負担比率（分子）の構造'!K$42</f>
        <v>50</v>
      </c>
      <c r="I65" s="175"/>
      <c r="J65" s="175"/>
      <c r="K65" s="175">
        <f>'将来負担比率（分子）の構造'!L$42</f>
        <v>219</v>
      </c>
      <c r="L65" s="175"/>
      <c r="M65" s="175"/>
      <c r="N65" s="175">
        <f>'将来負担比率（分子）の構造'!M$42</f>
        <v>223</v>
      </c>
      <c r="O65" s="175"/>
      <c r="P65" s="175"/>
    </row>
    <row r="66" spans="1:16" x14ac:dyDescent="0.15">
      <c r="A66" s="175" t="s">
        <v>32</v>
      </c>
      <c r="B66" s="175">
        <f>'将来負担比率（分子）の構造'!I$41</f>
        <v>27303</v>
      </c>
      <c r="C66" s="175"/>
      <c r="D66" s="175"/>
      <c r="E66" s="175">
        <f>'将来負担比率（分子）の構造'!J$41</f>
        <v>27933</v>
      </c>
      <c r="F66" s="175"/>
      <c r="G66" s="175"/>
      <c r="H66" s="175">
        <f>'将来負担比率（分子）の構造'!K$41</f>
        <v>27588</v>
      </c>
      <c r="I66" s="175"/>
      <c r="J66" s="175"/>
      <c r="K66" s="175">
        <f>'将来負担比率（分子）の構造'!L$41</f>
        <v>27123</v>
      </c>
      <c r="L66" s="175"/>
      <c r="M66" s="175"/>
      <c r="N66" s="175">
        <f>'将来負担比率（分子）の構造'!M$41</f>
        <v>25964</v>
      </c>
      <c r="O66" s="175"/>
      <c r="P66" s="175"/>
    </row>
    <row r="67" spans="1:16" x14ac:dyDescent="0.15">
      <c r="A67" s="175" t="s">
        <v>75</v>
      </c>
      <c r="B67" s="175" t="e">
        <f>NA()</f>
        <v>#N/A</v>
      </c>
      <c r="C67" s="175">
        <f>IF(ISNUMBER('将来負担比率（分子）の構造'!I$53), IF('将来負担比率（分子）の構造'!I$53 &lt; 0, 0, '将来負担比率（分子）の構造'!I$53), NA())</f>
        <v>3529</v>
      </c>
      <c r="D67" s="175" t="e">
        <f>NA()</f>
        <v>#N/A</v>
      </c>
      <c r="E67" s="175" t="e">
        <f>NA()</f>
        <v>#N/A</v>
      </c>
      <c r="F67" s="175">
        <f>IF(ISNUMBER('将来負担比率（分子）の構造'!J$53), IF('将来負担比率（分子）の構造'!J$53 &lt; 0, 0, '将来負担比率（分子）の構造'!J$53), NA())</f>
        <v>2610</v>
      </c>
      <c r="G67" s="175" t="e">
        <f>NA()</f>
        <v>#N/A</v>
      </c>
      <c r="H67" s="175" t="e">
        <f>NA()</f>
        <v>#N/A</v>
      </c>
      <c r="I67" s="175">
        <f>IF(ISNUMBER('将来負担比率（分子）の構造'!K$53), IF('将来負担比率（分子）の構造'!K$53 &lt; 0, 0, '将来負担比率（分子）の構造'!K$53), NA())</f>
        <v>1641</v>
      </c>
      <c r="J67" s="175" t="e">
        <f>NA()</f>
        <v>#N/A</v>
      </c>
      <c r="K67" s="175" t="e">
        <f>NA()</f>
        <v>#N/A</v>
      </c>
      <c r="L67" s="175">
        <f>IF(ISNUMBER('将来負担比率（分子）の構造'!L$53), IF('将来負担比率（分子）の構造'!L$53 &lt; 0, 0, '将来負担比率（分子）の構造'!L$53), NA())</f>
        <v>1756</v>
      </c>
      <c r="M67" s="175" t="e">
        <f>NA()</f>
        <v>#N/A</v>
      </c>
      <c r="N67" s="175" t="e">
        <f>NA()</f>
        <v>#N/A</v>
      </c>
      <c r="O67" s="175">
        <f>IF(ISNUMBER('将来負担比率（分子）の構造'!M$53), IF('将来負担比率（分子）の構造'!M$53 &lt; 0, 0, '将来負担比率（分子）の構造'!M$53), NA())</f>
        <v>186</v>
      </c>
      <c r="P67" s="175" t="e">
        <f>NA()</f>
        <v>#N/A</v>
      </c>
    </row>
    <row r="70" spans="1:16" x14ac:dyDescent="0.15">
      <c r="A70" s="177" t="s">
        <v>76</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77</v>
      </c>
      <c r="B72" s="179">
        <f>基金残高に係る経年分析!F55</f>
        <v>2018</v>
      </c>
      <c r="C72" s="179">
        <f>基金残高に係る経年分析!G55</f>
        <v>2160</v>
      </c>
      <c r="D72" s="179">
        <f>基金残高に係る経年分析!H55</f>
        <v>2441</v>
      </c>
    </row>
    <row r="73" spans="1:16" x14ac:dyDescent="0.15">
      <c r="A73" s="178" t="s">
        <v>78</v>
      </c>
      <c r="B73" s="179" t="str">
        <f>基金残高に係る経年分析!F56</f>
        <v>-</v>
      </c>
      <c r="C73" s="179" t="str">
        <f>基金残高に係る経年分析!G56</f>
        <v>-</v>
      </c>
      <c r="D73" s="179" t="str">
        <f>基金残高に係る経年分析!H56</f>
        <v>-</v>
      </c>
    </row>
    <row r="74" spans="1:16" x14ac:dyDescent="0.15">
      <c r="A74" s="178" t="s">
        <v>79</v>
      </c>
      <c r="B74" s="179">
        <f>基金残高に係る経年分析!F57</f>
        <v>2667</v>
      </c>
      <c r="C74" s="179">
        <f>基金残高に係る経年分析!G57</f>
        <v>3394</v>
      </c>
      <c r="D74" s="179">
        <f>基金残高に係る経年分析!H57</f>
        <v>3993</v>
      </c>
    </row>
  </sheetData>
  <sheetProtection algorithmName="SHA-512" hashValue="zhzbSuqJgSNeUJRCT5l5JMHZgK5ZLBQzLJH8njo5FLBRo09fyH+UAdR8Qfc78pjz6kBmGdQzhsVd695bw3SZ/A==" saltValue="i+JGTvXRy3sd75z3/NTi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三浦　貴大</cp:lastModifiedBy>
  <cp:lastPrinted>2025-03-07T01:30:21Z</cp:lastPrinted>
  <dcterms:created xsi:type="dcterms:W3CDTF">2024-03-14T00:36:26Z</dcterms:created>
  <dcterms:modified xsi:type="dcterms:W3CDTF">2025-03-07T01:38:35Z</dcterms:modified>
  <cp:category/>
</cp:coreProperties>
</file>